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sa Kirk\OneDrive - Foothill DeAnza CCD\Documents\DASB Budget\BUDGET\Revenue\2025-2026 Revenue\"/>
    </mc:Choice>
  </mc:AlternateContent>
  <bookViews>
    <workbookView xWindow="0" yWindow="0" windowWidth="28800" windowHeight="12300"/>
  </bookViews>
  <sheets>
    <sheet name="Sheet1" sheetId="1" r:id="rId1"/>
    <sheet name="Sheet2" sheetId="2" r:id="rId2"/>
    <sheet name="Sheet3" sheetId="3" r:id="rId3"/>
  </sheets>
  <calcPr calcId="162913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G16" i="1"/>
  <c r="G22" i="1"/>
  <c r="G28" i="1"/>
  <c r="G7" i="1"/>
  <c r="E20" i="1"/>
  <c r="E16" i="1"/>
  <c r="E22" i="1"/>
  <c r="E28" i="1"/>
  <c r="E7" i="1"/>
  <c r="D20" i="1"/>
  <c r="D16" i="1"/>
  <c r="D7" i="1"/>
  <c r="D22" i="1"/>
  <c r="C20" i="1"/>
  <c r="C16" i="1"/>
  <c r="C7" i="1"/>
  <c r="C22" i="1"/>
  <c r="C28" i="1"/>
  <c r="H16" i="1"/>
  <c r="H7" i="1"/>
  <c r="H20" i="1"/>
  <c r="I20" i="1"/>
  <c r="I7" i="1"/>
  <c r="I16" i="1"/>
  <c r="F20" i="1"/>
  <c r="F16" i="1"/>
  <c r="F7" i="1"/>
  <c r="H22" i="1"/>
  <c r="F22" i="1"/>
  <c r="I22" i="1"/>
  <c r="I28" i="1"/>
</calcChain>
</file>

<file path=xl/sharedStrings.xml><?xml version="1.0" encoding="utf-8"?>
<sst xmlns="http://schemas.openxmlformats.org/spreadsheetml/2006/main" count="50" uniqueCount="41">
  <si>
    <t>41-41100</t>
  </si>
  <si>
    <t>Account #</t>
  </si>
  <si>
    <t>Account Name</t>
  </si>
  <si>
    <t>Subtotal</t>
  </si>
  <si>
    <t>41-42200</t>
  </si>
  <si>
    <t>Flea Market</t>
  </si>
  <si>
    <t>Student Events &amp; Activities</t>
  </si>
  <si>
    <t>Investment Income</t>
  </si>
  <si>
    <t>41-44100</t>
  </si>
  <si>
    <t>Budget</t>
  </si>
  <si>
    <t>Actual</t>
  </si>
  <si>
    <t>Total Revenue</t>
  </si>
  <si>
    <t>Total Available to Allocate</t>
  </si>
  <si>
    <t>41-42090</t>
  </si>
  <si>
    <t>41-42055</t>
  </si>
  <si>
    <t>Interest Income</t>
  </si>
  <si>
    <t>41-42100</t>
  </si>
  <si>
    <t>41-42500</t>
  </si>
  <si>
    <t>Returned Check Fees</t>
  </si>
  <si>
    <t>Bike Program &amp; Corral Access Fee</t>
  </si>
  <si>
    <t>Flea Market Food Vending</t>
  </si>
  <si>
    <t>41-42250</t>
  </si>
  <si>
    <t>DASG Card Sales</t>
  </si>
  <si>
    <t>DASG Card Replacement</t>
  </si>
  <si>
    <t>2022-2023</t>
  </si>
  <si>
    <t>Card Sales (DASG Membership Fee)</t>
  </si>
  <si>
    <t>41-32300</t>
  </si>
  <si>
    <t>Surplus Reserved for Next Yr. Budget</t>
  </si>
  <si>
    <t>Reserve for Next Yr.Budget Other Funding Source</t>
  </si>
  <si>
    <t>Plus Fund Balance Reserve Accounts:</t>
  </si>
  <si>
    <t>41-32310</t>
  </si>
  <si>
    <t>Movie Tickets-AMC+Cinemark</t>
  </si>
  <si>
    <t>2023-2024</t>
  </si>
  <si>
    <t>*</t>
  </si>
  <si>
    <t xml:space="preserve"> Actual Estimate </t>
  </si>
  <si>
    <t>2024-2025</t>
  </si>
  <si>
    <t>Movie Tickets are sold at cost &amp; are a wash with expense</t>
  </si>
  <si>
    <t>2025-2026 DASG Budget Revenue Fund 41 DASG General</t>
  </si>
  <si>
    <t>2025-2026</t>
  </si>
  <si>
    <t>*800 AMC Black @ $10.50 per ticket</t>
  </si>
  <si>
    <t>DRAFT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</si>
</sst>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2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3" fontId="1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center"/>
    </xf>
    <xf numFmtId="3" fontId="3" fillId="0" borderId="0" xfId="0" applyNumberFormat="1" applyFont="1"/>
    <xf numFmtId="3" fontId="3" fillId="5" borderId="0" xfId="0" applyNumberFormat="1" applyFont="1" applyFill="1"/>
    <xf numFmtId="0" fontId="3" fillId="0" borderId="0" xfId="0" applyFont="1"/>
    <xf numFmtId="0" fontId="3" fillId="0" borderId="0" xfId="0" applyFont="1" applyAlignment="1">
      <alignment horizontal="left"/>
    </xf>
    <xf numFmtId="4" fontId="4" fillId="3" borderId="0" xfId="0" applyNumberFormat="1" applyFont="1" applyFill="1" applyAlignment="1">
      <alignment horizontal="center"/>
    </xf>
    <xf numFmtId="4" fontId="4" fillId="0" borderId="0" xfId="0" applyNumberFormat="1" applyFont="1" applyAlignment="1">
      <alignment horizontal="center"/>
    </xf>
    <xf numFmtId="4" fontId="4" fillId="2" borderId="0" xfId="0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0" borderId="0" xfId="0" applyFont="1"/>
    <xf numFmtId="0" fontId="4" fillId="3" borderId="0" xfId="0" applyFont="1" applyFill="1"/>
    <xf numFmtId="0" fontId="4" fillId="2" borderId="0" xfId="0" applyFont="1" applyFill="1"/>
    <xf numFmtId="4" fontId="3" fillId="3" borderId="0" xfId="0" applyNumberFormat="1" applyFont="1" applyFill="1"/>
    <xf numFmtId="4" fontId="3" fillId="0" borderId="0" xfId="0" applyNumberFormat="1" applyFont="1"/>
    <xf numFmtId="4" fontId="3" fillId="2" borderId="0" xfId="0" applyNumberFormat="1" applyFont="1" applyFill="1"/>
    <xf numFmtId="3" fontId="3" fillId="3" borderId="1" xfId="0" applyNumberFormat="1" applyFont="1" applyFill="1" applyBorder="1"/>
    <xf numFmtId="3" fontId="3" fillId="0" borderId="1" xfId="0" applyNumberFormat="1" applyFont="1" applyBorder="1"/>
    <xf numFmtId="3" fontId="3" fillId="2" borderId="1" xfId="0" applyNumberFormat="1" applyFont="1" applyFill="1" applyBorder="1"/>
    <xf numFmtId="0" fontId="3" fillId="0" borderId="0" xfId="0" applyFont="1" applyAlignment="1">
      <alignment horizontal="right"/>
    </xf>
    <xf numFmtId="3" fontId="4" fillId="3" borderId="0" xfId="0" applyNumberFormat="1" applyFont="1" applyFill="1"/>
    <xf numFmtId="3" fontId="4" fillId="0" borderId="0" xfId="0" applyNumberFormat="1" applyFont="1"/>
    <xf numFmtId="3" fontId="4" fillId="2" borderId="0" xfId="0" applyNumberFormat="1" applyFont="1" applyFill="1"/>
    <xf numFmtId="3" fontId="3" fillId="3" borderId="0" xfId="0" applyNumberFormat="1" applyFont="1" applyFill="1"/>
    <xf numFmtId="3" fontId="3" fillId="2" borderId="0" xfId="0" applyNumberFormat="1" applyFont="1" applyFill="1"/>
    <xf numFmtId="4" fontId="4" fillId="3" borderId="0" xfId="0" applyNumberFormat="1" applyFont="1" applyFill="1"/>
    <xf numFmtId="4" fontId="4" fillId="0" borderId="0" xfId="0" applyNumberFormat="1" applyFont="1"/>
    <xf numFmtId="4" fontId="4" fillId="4" borderId="0" xfId="0" applyNumberFormat="1" applyFont="1" applyFill="1"/>
    <xf numFmtId="0" fontId="3" fillId="3" borderId="0" xfId="0" applyFont="1" applyFill="1"/>
    <xf numFmtId="4" fontId="4" fillId="2" borderId="0" xfId="0" applyNumberFormat="1" applyFont="1" applyFill="1"/>
    <xf numFmtId="4" fontId="5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tabSelected="1" zoomScaleNormal="100" workbookViewId="0">
      <selection activeCell="Q7" sqref="Q7"/>
    </sheetView>
  </sheetViews>
  <sheetFormatPr defaultColWidth="8.85546875" defaultRowHeight="12.75" x14ac:dyDescent="0.2"/>
  <cols>
    <col min="1" max="1" width="10.140625" style="6" customWidth="1"/>
    <col min="2" max="2" width="39.28515625" style="5" customWidth="1"/>
    <col min="3" max="3" width="12.28515625" style="5" customWidth="1"/>
    <col min="4" max="4" width="11.28515625" style="3" customWidth="1"/>
    <col min="5" max="5" width="11.42578125" style="27" customWidth="1"/>
    <col min="6" max="6" width="11.28515625" style="3" customWidth="1"/>
    <col min="7" max="7" width="12.28515625" style="32" customWidth="1"/>
    <col min="8" max="8" width="14.5703125" style="32" customWidth="1"/>
    <col min="9" max="9" width="11.42578125" style="19" customWidth="1"/>
    <col min="10" max="10" width="1.85546875" style="5" customWidth="1"/>
    <col min="11" max="16384" width="8.85546875" style="5"/>
  </cols>
  <sheetData>
    <row r="1" spans="1:10" ht="39.75" customHeight="1" x14ac:dyDescent="0.45">
      <c r="A1" s="1" t="s">
        <v>37</v>
      </c>
      <c r="B1" s="1"/>
      <c r="C1" s="2"/>
      <c r="E1" s="4"/>
      <c r="G1" s="5"/>
      <c r="H1" s="5"/>
      <c r="I1" s="34" t="s">
        <v>40</v>
      </c>
    </row>
    <row r="2" spans="1:10" x14ac:dyDescent="0.2">
      <c r="C2" s="7" t="s">
        <v>24</v>
      </c>
      <c r="D2" s="8" t="s">
        <v>24</v>
      </c>
      <c r="E2" s="7" t="s">
        <v>32</v>
      </c>
      <c r="F2" s="8" t="s">
        <v>32</v>
      </c>
      <c r="G2" s="9" t="s">
        <v>35</v>
      </c>
      <c r="H2" s="7" t="s">
        <v>35</v>
      </c>
      <c r="I2" s="9" t="s">
        <v>38</v>
      </c>
    </row>
    <row r="3" spans="1:10" s="14" customFormat="1" x14ac:dyDescent="0.2">
      <c r="A3" s="10" t="s">
        <v>1</v>
      </c>
      <c r="B3" s="11" t="s">
        <v>2</v>
      </c>
      <c r="C3" s="12" t="s">
        <v>9</v>
      </c>
      <c r="D3" s="11" t="s">
        <v>10</v>
      </c>
      <c r="E3" s="12" t="s">
        <v>9</v>
      </c>
      <c r="F3" s="11" t="s">
        <v>10</v>
      </c>
      <c r="G3" s="13" t="s">
        <v>9</v>
      </c>
      <c r="H3" s="12" t="s">
        <v>34</v>
      </c>
      <c r="I3" s="13" t="s">
        <v>9</v>
      </c>
    </row>
    <row r="4" spans="1:10" s="14" customFormat="1" x14ac:dyDescent="0.2">
      <c r="A4" s="10"/>
      <c r="B4" s="11"/>
      <c r="C4" s="15"/>
      <c r="E4" s="15"/>
      <c r="G4" s="16"/>
      <c r="H4" s="15"/>
      <c r="I4" s="16"/>
    </row>
    <row r="5" spans="1:10" x14ac:dyDescent="0.2">
      <c r="A5" s="6" t="s">
        <v>22</v>
      </c>
      <c r="C5" s="17"/>
      <c r="D5" s="18"/>
      <c r="E5" s="17"/>
      <c r="F5" s="18"/>
      <c r="G5" s="19"/>
      <c r="H5" s="17"/>
    </row>
    <row r="6" spans="1:10" x14ac:dyDescent="0.2">
      <c r="A6" s="6" t="s">
        <v>0</v>
      </c>
      <c r="B6" s="5" t="s">
        <v>25</v>
      </c>
      <c r="C6" s="20">
        <v>540000</v>
      </c>
      <c r="D6" s="21">
        <v>503530</v>
      </c>
      <c r="E6" s="20">
        <v>470000</v>
      </c>
      <c r="F6" s="21">
        <v>533580</v>
      </c>
      <c r="G6" s="22">
        <v>500000</v>
      </c>
      <c r="H6" s="20">
        <v>535000</v>
      </c>
      <c r="I6" s="22">
        <v>535000</v>
      </c>
    </row>
    <row r="7" spans="1:10" x14ac:dyDescent="0.2">
      <c r="B7" s="23" t="s">
        <v>3</v>
      </c>
      <c r="C7" s="24">
        <f t="shared" ref="C7:E7" si="0">SUM(C6)</f>
        <v>540000</v>
      </c>
      <c r="D7" s="25">
        <f t="shared" si="0"/>
        <v>503530</v>
      </c>
      <c r="E7" s="24">
        <f t="shared" si="0"/>
        <v>470000</v>
      </c>
      <c r="F7" s="25">
        <f t="shared" ref="F7:G7" si="1">SUM(F6)</f>
        <v>533580</v>
      </c>
      <c r="G7" s="26">
        <f t="shared" si="1"/>
        <v>500000</v>
      </c>
      <c r="H7" s="24">
        <f t="shared" ref="H7:I7" si="2">SUM(H6)</f>
        <v>535000</v>
      </c>
      <c r="I7" s="26">
        <f t="shared" si="2"/>
        <v>535000</v>
      </c>
    </row>
    <row r="8" spans="1:10" x14ac:dyDescent="0.2">
      <c r="B8" s="23"/>
      <c r="C8" s="27"/>
      <c r="G8" s="28"/>
      <c r="H8" s="27"/>
      <c r="I8" s="28"/>
    </row>
    <row r="9" spans="1:10" x14ac:dyDescent="0.2">
      <c r="A9" s="6" t="s">
        <v>6</v>
      </c>
      <c r="C9" s="27"/>
      <c r="G9" s="28"/>
      <c r="H9" s="27"/>
      <c r="I9" s="28"/>
    </row>
    <row r="10" spans="1:10" x14ac:dyDescent="0.2">
      <c r="A10" s="6" t="s">
        <v>14</v>
      </c>
      <c r="B10" s="5" t="s">
        <v>31</v>
      </c>
      <c r="C10" s="27">
        <v>23698</v>
      </c>
      <c r="D10" s="3">
        <v>7020.75</v>
      </c>
      <c r="E10" s="27">
        <v>18625</v>
      </c>
      <c r="F10" s="3">
        <v>7904</v>
      </c>
      <c r="G10" s="28">
        <v>8100</v>
      </c>
      <c r="H10" s="27">
        <v>7461</v>
      </c>
      <c r="I10" s="28">
        <v>8400</v>
      </c>
      <c r="J10" s="5" t="s">
        <v>33</v>
      </c>
    </row>
    <row r="11" spans="1:10" x14ac:dyDescent="0.2">
      <c r="A11" s="6" t="s">
        <v>13</v>
      </c>
      <c r="B11" s="5" t="s">
        <v>23</v>
      </c>
      <c r="C11" s="27">
        <v>2000</v>
      </c>
      <c r="D11" s="3">
        <v>350</v>
      </c>
      <c r="E11" s="27">
        <v>500</v>
      </c>
      <c r="F11" s="3">
        <v>695</v>
      </c>
      <c r="G11" s="28">
        <v>500</v>
      </c>
      <c r="H11" s="27">
        <v>500</v>
      </c>
      <c r="I11" s="28">
        <v>500</v>
      </c>
    </row>
    <row r="12" spans="1:10" x14ac:dyDescent="0.2">
      <c r="A12" s="6" t="s">
        <v>16</v>
      </c>
      <c r="B12" s="5" t="s">
        <v>19</v>
      </c>
      <c r="C12" s="27">
        <v>500</v>
      </c>
      <c r="D12" s="3">
        <v>366</v>
      </c>
      <c r="E12" s="27">
        <v>500</v>
      </c>
      <c r="F12" s="3">
        <v>0</v>
      </c>
      <c r="G12" s="28">
        <v>500</v>
      </c>
      <c r="H12" s="27">
        <v>500</v>
      </c>
      <c r="I12" s="28">
        <v>500</v>
      </c>
    </row>
    <row r="13" spans="1:10" x14ac:dyDescent="0.2">
      <c r="A13" s="6" t="s">
        <v>4</v>
      </c>
      <c r="B13" s="5" t="s">
        <v>5</v>
      </c>
      <c r="C13" s="27">
        <v>200000</v>
      </c>
      <c r="D13" s="3">
        <v>250354.5</v>
      </c>
      <c r="E13" s="27">
        <v>240000</v>
      </c>
      <c r="F13" s="3">
        <v>331063.65000000002</v>
      </c>
      <c r="G13" s="28">
        <v>300000</v>
      </c>
      <c r="H13" s="27">
        <v>335000</v>
      </c>
      <c r="I13" s="28">
        <v>335000</v>
      </c>
    </row>
    <row r="14" spans="1:10" x14ac:dyDescent="0.2">
      <c r="A14" s="6" t="s">
        <v>21</v>
      </c>
      <c r="B14" s="5" t="s">
        <v>20</v>
      </c>
      <c r="C14" s="27">
        <v>8000</v>
      </c>
      <c r="D14" s="3">
        <v>9850</v>
      </c>
      <c r="E14" s="27">
        <v>10000</v>
      </c>
      <c r="F14" s="3">
        <v>15475</v>
      </c>
      <c r="G14" s="28">
        <v>10000</v>
      </c>
      <c r="H14" s="27">
        <v>15000</v>
      </c>
      <c r="I14" s="28">
        <v>15000</v>
      </c>
    </row>
    <row r="15" spans="1:10" x14ac:dyDescent="0.2">
      <c r="A15" s="6" t="s">
        <v>17</v>
      </c>
      <c r="B15" s="5" t="s">
        <v>18</v>
      </c>
      <c r="C15" s="20">
        <v>100</v>
      </c>
      <c r="D15" s="21">
        <v>375</v>
      </c>
      <c r="E15" s="20">
        <v>100</v>
      </c>
      <c r="F15" s="21">
        <v>500</v>
      </c>
      <c r="G15" s="22">
        <v>200</v>
      </c>
      <c r="H15" s="20">
        <v>200</v>
      </c>
      <c r="I15" s="22">
        <v>200</v>
      </c>
    </row>
    <row r="16" spans="1:10" x14ac:dyDescent="0.2">
      <c r="A16" s="5"/>
      <c r="B16" s="23" t="s">
        <v>3</v>
      </c>
      <c r="C16" s="24">
        <f t="shared" ref="C16:E16" si="3">SUM(C10:C15)</f>
        <v>234298</v>
      </c>
      <c r="D16" s="25">
        <f t="shared" si="3"/>
        <v>268316.25</v>
      </c>
      <c r="E16" s="24">
        <f t="shared" si="3"/>
        <v>269725</v>
      </c>
      <c r="F16" s="25">
        <f t="shared" ref="F16:I16" si="4">SUM(F10:F15)</f>
        <v>355637.65</v>
      </c>
      <c r="G16" s="26">
        <f t="shared" ref="G16" si="5">SUM(G10:G15)</f>
        <v>319300</v>
      </c>
      <c r="H16" s="24">
        <f t="shared" si="4"/>
        <v>358661</v>
      </c>
      <c r="I16" s="26">
        <f t="shared" si="4"/>
        <v>359600</v>
      </c>
    </row>
    <row r="17" spans="1:9" x14ac:dyDescent="0.2">
      <c r="C17" s="27"/>
      <c r="G17" s="28"/>
      <c r="H17" s="27"/>
      <c r="I17" s="28"/>
    </row>
    <row r="18" spans="1:9" x14ac:dyDescent="0.2">
      <c r="A18" s="6" t="s">
        <v>7</v>
      </c>
      <c r="C18" s="27"/>
      <c r="G18" s="28"/>
      <c r="H18" s="27"/>
      <c r="I18" s="28"/>
    </row>
    <row r="19" spans="1:9" x14ac:dyDescent="0.2">
      <c r="A19" s="6" t="s">
        <v>8</v>
      </c>
      <c r="B19" s="5" t="s">
        <v>15</v>
      </c>
      <c r="C19" s="20">
        <v>10000</v>
      </c>
      <c r="D19" s="21">
        <v>44591.01</v>
      </c>
      <c r="E19" s="20">
        <v>10000</v>
      </c>
      <c r="F19" s="21">
        <v>95393.73</v>
      </c>
      <c r="G19" s="22">
        <v>40000</v>
      </c>
      <c r="H19" s="20">
        <v>75000</v>
      </c>
      <c r="I19" s="22">
        <v>75000</v>
      </c>
    </row>
    <row r="20" spans="1:9" x14ac:dyDescent="0.2">
      <c r="B20" s="23" t="s">
        <v>3</v>
      </c>
      <c r="C20" s="24">
        <f t="shared" ref="C20:E20" si="6">SUM(C19)</f>
        <v>10000</v>
      </c>
      <c r="D20" s="25">
        <f t="shared" si="6"/>
        <v>44591.01</v>
      </c>
      <c r="E20" s="24">
        <f t="shared" si="6"/>
        <v>10000</v>
      </c>
      <c r="F20" s="25">
        <f t="shared" ref="F20:G20" si="7">SUM(F19)</f>
        <v>95393.73</v>
      </c>
      <c r="G20" s="26">
        <f t="shared" si="7"/>
        <v>40000</v>
      </c>
      <c r="H20" s="24">
        <f t="shared" ref="H20:I20" si="8">SUM(H19)</f>
        <v>75000</v>
      </c>
      <c r="I20" s="26">
        <f t="shared" si="8"/>
        <v>75000</v>
      </c>
    </row>
    <row r="21" spans="1:9" x14ac:dyDescent="0.2">
      <c r="C21" s="27"/>
      <c r="G21" s="28"/>
      <c r="H21" s="27"/>
      <c r="I21" s="28"/>
    </row>
    <row r="22" spans="1:9" x14ac:dyDescent="0.2">
      <c r="B22" s="5" t="s">
        <v>11</v>
      </c>
      <c r="C22" s="24">
        <f t="shared" ref="C22:E22" si="9">C7+C16+C20</f>
        <v>784298</v>
      </c>
      <c r="D22" s="25">
        <f t="shared" si="9"/>
        <v>816437.26</v>
      </c>
      <c r="E22" s="24">
        <f t="shared" si="9"/>
        <v>749725</v>
      </c>
      <c r="F22" s="25">
        <f t="shared" ref="F22:I22" si="10">F7+F16+F20</f>
        <v>984611.38</v>
      </c>
      <c r="G22" s="26">
        <f t="shared" ref="G22" si="11">G7+G16+G20</f>
        <v>859300</v>
      </c>
      <c r="H22" s="24">
        <f t="shared" si="10"/>
        <v>968661</v>
      </c>
      <c r="I22" s="26">
        <f t="shared" si="10"/>
        <v>969600</v>
      </c>
    </row>
    <row r="23" spans="1:9" x14ac:dyDescent="0.2">
      <c r="C23" s="17"/>
      <c r="E23" s="17"/>
      <c r="F23" s="18"/>
      <c r="G23" s="19"/>
      <c r="H23" s="17"/>
    </row>
    <row r="24" spans="1:9" x14ac:dyDescent="0.2">
      <c r="B24" s="10" t="s">
        <v>29</v>
      </c>
      <c r="C24" s="17"/>
      <c r="E24" s="17"/>
      <c r="F24" s="18"/>
      <c r="G24" s="19"/>
      <c r="H24" s="17"/>
    </row>
    <row r="25" spans="1:9" x14ac:dyDescent="0.2">
      <c r="A25" s="6" t="s">
        <v>26</v>
      </c>
      <c r="B25" s="5" t="s">
        <v>27</v>
      </c>
      <c r="C25" s="17">
        <v>20685.63</v>
      </c>
      <c r="E25" s="17">
        <v>364186.49</v>
      </c>
      <c r="F25" s="18"/>
      <c r="G25" s="19">
        <v>698451.12</v>
      </c>
      <c r="H25" s="17"/>
      <c r="I25" s="19">
        <v>385966.98</v>
      </c>
    </row>
    <row r="26" spans="1:9" x14ac:dyDescent="0.2">
      <c r="A26" s="6" t="s">
        <v>30</v>
      </c>
      <c r="B26" s="5" t="s">
        <v>28</v>
      </c>
      <c r="C26" s="17">
        <v>220000</v>
      </c>
      <c r="E26" s="17"/>
      <c r="F26" s="18"/>
      <c r="G26" s="19"/>
      <c r="H26" s="17"/>
    </row>
    <row r="27" spans="1:9" x14ac:dyDescent="0.2">
      <c r="C27" s="17"/>
      <c r="E27" s="17"/>
      <c r="F27" s="18"/>
      <c r="G27" s="19"/>
      <c r="H27" s="17"/>
    </row>
    <row r="28" spans="1:9" x14ac:dyDescent="0.2">
      <c r="B28" s="14" t="s">
        <v>12</v>
      </c>
      <c r="C28" s="29">
        <f>C22+C25+C26</f>
        <v>1024983.63</v>
      </c>
      <c r="E28" s="29">
        <f>E22+E25+E26</f>
        <v>1113911.49</v>
      </c>
      <c r="F28" s="30"/>
      <c r="G28" s="31">
        <f>G22+G25+G26</f>
        <v>1557751.12</v>
      </c>
      <c r="H28" s="29"/>
      <c r="I28" s="31">
        <f>I22+I25+I26</f>
        <v>1355566.98</v>
      </c>
    </row>
    <row r="29" spans="1:9" x14ac:dyDescent="0.2">
      <c r="B29" s="14"/>
      <c r="C29" s="30"/>
      <c r="E29" s="29"/>
      <c r="I29" s="33"/>
    </row>
    <row r="30" spans="1:9" x14ac:dyDescent="0.2">
      <c r="B30" s="14"/>
      <c r="C30" s="30"/>
      <c r="E30" s="29"/>
      <c r="I30" s="33"/>
    </row>
    <row r="31" spans="1:9" x14ac:dyDescent="0.2">
      <c r="A31" s="6" t="s">
        <v>39</v>
      </c>
    </row>
    <row r="32" spans="1:9" x14ac:dyDescent="0.2">
      <c r="A32" s="6" t="s">
        <v>36</v>
      </c>
    </row>
  </sheetData>
  <phoneticPr fontId="0" type="noConversion"/>
  <printOptions horizontalCentered="1" gridLines="1"/>
  <pageMargins left="0.5" right="0.5" top="0.75" bottom="0.75" header="0.5" footer="0.5"/>
  <pageSetup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0dce181-4286-4dda-ab5c-f6b501122bd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744E1F78FD1F41968D352D648A1BB8" ma:contentTypeVersion="17" ma:contentTypeDescription="Create a new document." ma:contentTypeScope="" ma:versionID="799d4afe35579ea3fa49b943c3b209a7">
  <xsd:schema xmlns:xsd="http://www.w3.org/2001/XMLSchema" xmlns:xs="http://www.w3.org/2001/XMLSchema" xmlns:p="http://schemas.microsoft.com/office/2006/metadata/properties" xmlns:ns3="880abf0c-5e86-484b-9fd7-afd066eed539" xmlns:ns4="90dce181-4286-4dda-ab5c-f6b501122bd8" targetNamespace="http://schemas.microsoft.com/office/2006/metadata/properties" ma:root="true" ma:fieldsID="7a349feec867ccdb6c15e8310a09fbdc" ns3:_="" ns4:_="">
    <xsd:import namespace="880abf0c-5e86-484b-9fd7-afd066eed539"/>
    <xsd:import namespace="90dce181-4286-4dda-ab5c-f6b501122bd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  <xsd:element ref="ns4:MediaServiceSystemTags" minOccurs="0"/>
                <xsd:element ref="ns4:MediaServiceLocation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abf0c-5e86-484b-9fd7-afd066eed53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dce181-4286-4dda-ab5c-f6b501122b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_activity" ma:index="24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C9EB32-46EF-42E1-BEAF-EA5175B8769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299D13-3D1F-4523-A13C-6F7D2AF5E0E0}">
  <ds:schemaRefs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infopath/2007/PartnerControls"/>
    <ds:schemaRef ds:uri="http://www.w3.org/XML/1998/namespace"/>
    <ds:schemaRef ds:uri="90dce181-4286-4dda-ab5c-f6b501122bd8"/>
    <ds:schemaRef ds:uri="880abf0c-5e86-484b-9fd7-afd066eed539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4173D76-24C3-41E1-8693-DEF417332E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abf0c-5e86-484b-9fd7-afd066eed539"/>
    <ds:schemaRef ds:uri="90dce181-4286-4dda-ab5c-f6b501122b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 Anza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Staff</dc:creator>
  <cp:lastModifiedBy>Lisa Kirk</cp:lastModifiedBy>
  <cp:lastPrinted>2024-10-23T17:57:08Z</cp:lastPrinted>
  <dcterms:created xsi:type="dcterms:W3CDTF">2000-01-13T00:37:54Z</dcterms:created>
  <dcterms:modified xsi:type="dcterms:W3CDTF">2024-10-30T16:19:58Z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0x0101000B744E1F78FD1F41968D352D648A1BB8</vt:lpwstr>
  </property>
</Properties>
</file>