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0"/>
  <workbookPr/>
  <mc:AlternateContent xmlns:mc="http://schemas.openxmlformats.org/markup-compatibility/2006">
    <mc:Choice Requires="x15">
      <x15ac:absPath xmlns:x15ac="http://schemas.microsoft.com/office/spreadsheetml/2010/11/ac" url="/Users/everto/Desktop/"/>
    </mc:Choice>
  </mc:AlternateContent>
  <xr:revisionPtr revIDLastSave="0" documentId="8_{50AFA0D0-8475-704E-926F-1F1A5852BD9A}" xr6:coauthVersionLast="36" xr6:coauthVersionMax="36" xr10:uidLastSave="{00000000-0000-0000-0000-000000000000}"/>
  <bookViews>
    <workbookView xWindow="4860" yWindow="1640" windowWidth="35460" windowHeight="18520" xr2:uid="{00000000-000D-0000-FFFF-FFFF00000000}"/>
  </bookViews>
  <sheets>
    <sheet name="Annual Resource Allocation List" sheetId="5" r:id="rId1"/>
    <sheet name="Emergency Requests" sheetId="4" r:id="rId2"/>
    <sheet name="Big Ticket Item List" sheetId="2" r:id="rId3"/>
  </sheets>
  <definedNames>
    <definedName name="_xlnm.Print_Area" localSheetId="1">'Emergency Requests'!$B$2:$R$8</definedName>
  </definedNames>
  <calcPr calcId="181029" concurrentCalc="0"/>
</workbook>
</file>

<file path=xl/calcChain.xml><?xml version="1.0" encoding="utf-8"?>
<calcChain xmlns="http://schemas.openxmlformats.org/spreadsheetml/2006/main">
  <c r="O12" i="5" l="1"/>
  <c r="L12" i="5"/>
  <c r="M12" i="5"/>
  <c r="O11" i="5"/>
  <c r="L11" i="5"/>
  <c r="M11" i="5"/>
  <c r="L7" i="5"/>
  <c r="M7" i="5"/>
  <c r="L8" i="5"/>
  <c r="M8" i="5"/>
  <c r="O8" i="5"/>
  <c r="L9" i="5"/>
  <c r="M9" i="5"/>
  <c r="L10" i="5"/>
  <c r="M10" i="5"/>
  <c r="M6" i="5"/>
  <c r="L6" i="5"/>
  <c r="O6" i="5"/>
  <c r="O12" i="2"/>
  <c r="K8" i="4"/>
  <c r="N8" i="4"/>
  <c r="K7" i="4"/>
  <c r="N7" i="4"/>
  <c r="K6" i="4"/>
  <c r="N6" i="4"/>
  <c r="N9" i="4"/>
  <c r="S9" i="4"/>
  <c r="R9" i="4"/>
  <c r="Q9" i="4"/>
  <c r="P9" i="4"/>
  <c r="O9" i="4"/>
  <c r="O10" i="5"/>
  <c r="O9" i="5"/>
  <c r="O7" i="5"/>
  <c r="O30" i="5"/>
</calcChain>
</file>

<file path=xl/sharedStrings.xml><?xml version="1.0" encoding="utf-8"?>
<sst xmlns="http://schemas.openxmlformats.org/spreadsheetml/2006/main" count="144" uniqueCount="69">
  <si>
    <t>De Anza College: Instructional Planning and Budget Team</t>
  </si>
  <si>
    <t>Per Item Cost</t>
  </si>
  <si>
    <t>How Many?</t>
  </si>
  <si>
    <t>Total Cost</t>
  </si>
  <si>
    <t xml:space="preserve"> </t>
  </si>
  <si>
    <t xml:space="preserve">New Item or Replacement N/Rp </t>
  </si>
  <si>
    <t>Infra-structure needed? Yes/No</t>
  </si>
  <si>
    <t>Life Expectancy of  item (years)</t>
  </si>
  <si>
    <r>
      <rPr>
        <b/>
        <u/>
        <sz val="10"/>
        <color indexed="8"/>
        <rFont val="Calibri"/>
        <family val="2"/>
      </rPr>
      <t>Instructions:</t>
    </r>
    <r>
      <rPr>
        <sz val="10"/>
        <color indexed="8"/>
        <rFont val="Calibri"/>
        <family val="2"/>
      </rPr>
      <t xml:space="preserve">  Use this list for large ticket items (even if you don't have an estimated cost of the item.  Examples of "big ticket items" are things like a Planetarium Projector (valued at approximately $400,000), Bleachers for Gymnasium (estimated cost unknown), Electronic Garage Door for Automotive Technology Garage, Stadium Bleacher for Football Field, etc.</t>
    </r>
    <r>
      <rPr>
        <sz val="12"/>
        <color theme="1"/>
        <rFont val="Calibri"/>
        <family val="2"/>
        <scheme val="minor"/>
      </rPr>
      <t xml:space="preserve">
</t>
    </r>
    <r>
      <rPr>
        <b/>
        <sz val="12"/>
        <color indexed="8"/>
        <rFont val="Calibri"/>
        <family val="2"/>
      </rPr>
      <t>This list should be sent to your Dean when you submit your APRU.</t>
    </r>
  </si>
  <si>
    <t>Division/
Department</t>
  </si>
  <si>
    <t>Lottery</t>
  </si>
  <si>
    <t>Instructional Equipment Funding</t>
  </si>
  <si>
    <t>Perkins Funds</t>
  </si>
  <si>
    <t>To be completed by  IPBT</t>
  </si>
  <si>
    <t>TOTALS</t>
  </si>
  <si>
    <r>
      <rPr>
        <b/>
        <u/>
        <sz val="10"/>
        <color indexed="8"/>
        <rFont val="Calibri"/>
        <family val="2"/>
      </rPr>
      <t>Instructions:</t>
    </r>
    <r>
      <rPr>
        <sz val="10"/>
        <color indexed="8"/>
        <rFont val="Calibri"/>
        <family val="2"/>
      </rPr>
      <t xml:space="preserve">   This page for emergency requests such as a piece of equipment that broke unexpectedly. </t>
    </r>
  </si>
  <si>
    <r>
      <t xml:space="preserve">Item </t>
    </r>
    <r>
      <rPr>
        <b/>
        <sz val="10"/>
        <color indexed="10"/>
        <rFont val="Calibri"/>
        <family val="2"/>
      </rPr>
      <t xml:space="preserve">including why it was not included as a resource request </t>
    </r>
  </si>
  <si>
    <t>Section of APRU it is listed in (e.g. V.E.1 or V.F.1)</t>
  </si>
  <si>
    <t>Subtotal</t>
  </si>
  <si>
    <t>Shipping</t>
  </si>
  <si>
    <r>
      <t>Priority</t>
    </r>
    <r>
      <rPr>
        <b/>
        <sz val="12"/>
        <color indexed="10"/>
        <rFont val="Times New Roman"/>
        <family val="1"/>
      </rPr>
      <t xml:space="preserve"> Critical, Needed, Desirable</t>
    </r>
  </si>
  <si>
    <t>Strong Workforce Funds</t>
  </si>
  <si>
    <t>Facilities</t>
  </si>
  <si>
    <t>Other/Notes</t>
  </si>
  <si>
    <r>
      <rPr>
        <b/>
        <sz val="12"/>
        <color indexed="8"/>
        <rFont val="Calibri"/>
        <family val="2"/>
      </rPr>
      <t xml:space="preserve">EMERGENCY REQUESTS  LIST </t>
    </r>
    <r>
      <rPr>
        <b/>
        <sz val="10"/>
        <color indexed="8"/>
        <rFont val="Calibri"/>
        <family val="2"/>
      </rPr>
      <t xml:space="preserve">    Department/Division:  </t>
    </r>
    <r>
      <rPr>
        <b/>
        <u/>
        <sz val="10"/>
        <color indexed="8"/>
        <rFont val="Calibri"/>
        <family val="2"/>
      </rPr>
      <t xml:space="preserve">                                    </t>
    </r>
    <r>
      <rPr>
        <b/>
        <sz val="10"/>
        <color indexed="8"/>
        <rFont val="Calibri"/>
        <family val="2"/>
      </rPr>
      <t>____________    Name of Point of Contact: ____________________________</t>
    </r>
  </si>
  <si>
    <t xml:space="preserve">INSTRUCTIONAL EQUIPMENT LIST Spring '19  </t>
  </si>
  <si>
    <r>
      <t xml:space="preserve"> </t>
    </r>
    <r>
      <rPr>
        <b/>
        <u/>
        <sz val="12"/>
        <color indexed="8"/>
        <rFont val="Calibri"/>
        <family val="2"/>
      </rPr>
      <t xml:space="preserve">Department/Division: </t>
    </r>
    <r>
      <rPr>
        <b/>
        <sz val="12"/>
        <color indexed="8"/>
        <rFont val="Calibri"/>
        <family val="2"/>
      </rPr>
      <t xml:space="preserve">                                               </t>
    </r>
    <r>
      <rPr>
        <b/>
        <u/>
        <sz val="12"/>
        <color indexed="8"/>
        <rFont val="Calibri"/>
        <family val="2"/>
      </rPr>
      <t xml:space="preserve">_______________    Name of Point of Contact: ___________________                                              </t>
    </r>
    <r>
      <rPr>
        <u/>
        <sz val="10"/>
        <color indexed="8"/>
        <rFont val="Calibri"/>
        <family val="2"/>
      </rPr>
      <t xml:space="preserve"> writer's name</t>
    </r>
    <r>
      <rPr>
        <b/>
        <sz val="12"/>
        <color indexed="8"/>
        <rFont val="Calibri"/>
        <family val="2"/>
      </rPr>
      <t xml:space="preserve">                                                                                                                                                                                                                    (</t>
    </r>
    <r>
      <rPr>
        <b/>
        <sz val="11"/>
        <color indexed="8"/>
        <rFont val="Calibri"/>
        <family val="2"/>
      </rPr>
      <t>Large Value Items that are structurally necessary for program improvement or continuation and cost more then $100,000 per single item</t>
    </r>
    <r>
      <rPr>
        <b/>
        <sz val="12"/>
        <color indexed="8"/>
        <rFont val="Calibri"/>
        <family val="2"/>
      </rPr>
      <t>)</t>
    </r>
  </si>
  <si>
    <t xml:space="preserve">
Department</t>
  </si>
  <si>
    <t>Quantity</t>
  </si>
  <si>
    <t>No</t>
  </si>
  <si>
    <t>Rp</t>
  </si>
  <si>
    <t>Critical</t>
  </si>
  <si>
    <t>Desirable</t>
  </si>
  <si>
    <t>N</t>
  </si>
  <si>
    <t>New</t>
  </si>
  <si>
    <t xml:space="preserve">  </t>
  </si>
  <si>
    <t>Priority Critical, Needed, Desirable</t>
  </si>
  <si>
    <t>Division of Business, Computer Science, and Applied Technologies</t>
  </si>
  <si>
    <t>Total Requests</t>
  </si>
  <si>
    <t xml:space="preserve">Item(please remember, the subtotal value must be over $100) </t>
  </si>
  <si>
    <t xml:space="preserve">Currently going for bid under current allocation of  2018-19 </t>
  </si>
  <si>
    <r>
      <rPr>
        <b/>
        <u/>
        <sz val="9"/>
        <color indexed="8"/>
        <rFont val="Times New Roman"/>
        <family val="1"/>
      </rPr>
      <t>I</t>
    </r>
    <r>
      <rPr>
        <b/>
        <sz val="9"/>
        <color indexed="8"/>
        <rFont val="Times New Roman"/>
        <family val="1"/>
      </rPr>
      <t xml:space="preserve">nstructions:  Each Department/Program must provide an instructional equipment request list each year.  A Division priority list should be developed by working within your Division processes.
Items you do not have to list: 
1) computer and furniture requests that are already on a college refresh schedule or items that already exist in classrooms, offices, conference rooms etc.  
2) office supplies or items normally covered by operational ”B” budget.
Items that should be listed:  All instructional equipment items with a subtotal value of  $100 or more per individual item that do not fall within #1 or #2 above.
Note: The items should provide programmatic support for student learning and </t>
    </r>
    <r>
      <rPr>
        <b/>
        <u/>
        <sz val="9"/>
        <color indexed="8"/>
        <rFont val="Times New Roman"/>
        <family val="1"/>
      </rPr>
      <t>must</t>
    </r>
    <r>
      <rPr>
        <b/>
        <sz val="9"/>
        <color indexed="8"/>
        <rFont val="Times New Roman"/>
        <family val="1"/>
      </rPr>
      <t xml:space="preserve"> be included as a part of the Program Review submitted in Spring 2019. If there is an emergency item needed that was not on the Program Review, then list that on sheet 2 titled “Emergency Requests”.</t>
    </r>
    <r>
      <rPr>
        <b/>
        <sz val="9"/>
        <color indexed="10"/>
        <rFont val="Times New Roman"/>
        <family val="1"/>
      </rPr>
      <t xml:space="preserve">
</t>
    </r>
    <r>
      <rPr>
        <b/>
        <sz val="9"/>
        <color indexed="8"/>
        <rFont val="Times New Roman"/>
        <family val="1"/>
      </rPr>
      <t xml:space="preserve">Priorities: </t>
    </r>
    <r>
      <rPr>
        <b/>
        <sz val="9"/>
        <color indexed="10"/>
        <rFont val="Times New Roman"/>
        <family val="1"/>
      </rPr>
      <t>Critical:</t>
    </r>
    <r>
      <rPr>
        <b/>
        <sz val="9"/>
        <color indexed="8"/>
        <rFont val="Times New Roman"/>
        <family val="1"/>
      </rPr>
      <t xml:space="preserve"> Courses and/or program cannot run without it; </t>
    </r>
    <r>
      <rPr>
        <b/>
        <sz val="9"/>
        <color indexed="10"/>
        <rFont val="Times New Roman"/>
        <family val="1"/>
      </rPr>
      <t>Needed</t>
    </r>
    <r>
      <rPr>
        <b/>
        <sz val="9"/>
        <color indexed="8"/>
        <rFont val="Times New Roman"/>
        <family val="1"/>
      </rPr>
      <t xml:space="preserve">: Necessary in 1 - 2 yearsNecessary for the regular functions of the program (i.e., replenishing supply items, replacement aging equipment) -- will cause program delays or changes in course scheduling if not provided ; </t>
    </r>
    <r>
      <rPr>
        <b/>
        <sz val="9"/>
        <color indexed="10"/>
        <rFont val="Times New Roman"/>
        <family val="1"/>
      </rPr>
      <t>Desirable:</t>
    </r>
    <r>
      <rPr>
        <b/>
        <sz val="9"/>
        <color indexed="8"/>
        <rFont val="Times New Roman"/>
        <family val="1"/>
      </rPr>
      <t xml:space="preserve"> Requested as part of program growth or innovation </t>
    </r>
    <r>
      <rPr>
        <b/>
        <u/>
        <sz val="9"/>
        <color indexed="8"/>
        <rFont val="Times New Roman"/>
        <family val="1"/>
      </rPr>
      <t xml:space="preserve">
</t>
    </r>
    <r>
      <rPr>
        <sz val="9"/>
        <color indexed="8"/>
        <rFont val="Times New Roman"/>
        <family val="1"/>
      </rPr>
      <t xml:space="preserve">
</t>
    </r>
  </si>
  <si>
    <t>Enter Justification</t>
  </si>
  <si>
    <r>
      <t xml:space="preserve">RESOURCE REQUEST LIST 2019-20   </t>
    </r>
    <r>
      <rPr>
        <b/>
        <u/>
        <sz val="9"/>
        <color indexed="8"/>
        <rFont val="Times New Roman"/>
        <family val="1"/>
      </rPr>
      <t xml:space="preserve">Department/Division:         </t>
    </r>
    <r>
      <rPr>
        <b/>
        <sz val="9"/>
        <color indexed="8"/>
        <rFont val="Times New Roman"/>
        <family val="1"/>
      </rPr>
      <t xml:space="preserve">          _______________</t>
    </r>
    <r>
      <rPr>
        <b/>
        <u/>
        <sz val="9"/>
        <color indexed="8"/>
        <rFont val="Times New Roman"/>
        <family val="1"/>
      </rPr>
      <t xml:space="preserve">    Name of Point of Contact:</t>
    </r>
    <r>
      <rPr>
        <b/>
        <sz val="9"/>
        <color indexed="8"/>
        <rFont val="Times New Roman"/>
        <family val="1"/>
      </rPr>
      <t xml:space="preserve"> </t>
    </r>
    <r>
      <rPr>
        <sz val="9"/>
        <color indexed="8"/>
        <rFont val="Times New Roman"/>
        <family val="1"/>
      </rPr>
      <t>____________</t>
    </r>
  </si>
  <si>
    <t>Priority: Critical, Needed, Desirable</t>
  </si>
  <si>
    <r>
      <t xml:space="preserve">Category:
</t>
    </r>
    <r>
      <rPr>
        <sz val="9"/>
        <rFont val="Times New Roman"/>
        <family val="1"/>
      </rPr>
      <t>Equipment,
Facility, or
Other</t>
    </r>
  </si>
  <si>
    <t>Tax
9.00%</t>
  </si>
  <si>
    <t>Art</t>
  </si>
  <si>
    <t>Needed</t>
  </si>
  <si>
    <t>Equipment</t>
  </si>
  <si>
    <t>Lithography and offset printing units: 11x17 Risograph Color Drum.</t>
  </si>
  <si>
    <t>The Risograph simulates lithography and offset printing. This technology, pushes students towards a greater understanding of creating typographical and illustrative contentment following best practices. Additional color drums will allow students greater flexibility in producing custom graphics. This student experience will connect directly with assignments that will be incorporated into student portfolios.</t>
  </si>
  <si>
    <t>V.E.</t>
  </si>
  <si>
    <t>10+</t>
  </si>
  <si>
    <t xml:space="preserve">20" Drill Press </t>
  </si>
  <si>
    <t>Safety issue with old drill press. Current drill press is unreliable, the table does not lock, hard to clamp items down</t>
  </si>
  <si>
    <t>Additional row of tables in the ATC 101 classroom</t>
  </si>
  <si>
    <t>Facility</t>
  </si>
  <si>
    <t>The lab has grown in terms of peripherals and career driven technology. We need to expand the desk top footprint and seating to accommodate the additional resources. During the 2018-19 academic year, the department started the process of looking into expanding the allotment of tables with the college furniture coordinator. The cost is yet to be finalized.</t>
  </si>
  <si>
    <t>V.F</t>
  </si>
  <si>
    <t>12+</t>
  </si>
  <si>
    <t>Video projector</t>
  </si>
  <si>
    <t xml:space="preserve">The Art History classrooms must provide exceptional projection. Art work is digital and must be seen at a high quality and with exact precision. The current generic video projectors do not provide adequate resolution and image accuracy for the size of the classrooms. Not all students can see the screen due to the poor image quality. This affects the quality of instruction and the learning environment, providing an inequitable learning experience. </t>
  </si>
  <si>
    <t>Laser Cutter and Engraver: Glowforge Pro Laser Printer</t>
  </si>
  <si>
    <t xml:space="preserve"> 3D laser cutter engraver used to cut and engrave a variety of materials such as wood, metal, leather, and acrylic. Useful for engraving intricate patterns or designs on thin material. Would be used for rapid prototyping, scaling, pattern making in all courses</t>
  </si>
  <si>
    <t>Carving machine: Inventables 1000mm X-Carve</t>
  </si>
  <si>
    <t>X carve is a 3D carving machine that can carve projects out of wood, a variety of plastics and other material. It can be used for cutting segments that are assembled to make the final product such as modular furniture. Can cut/carve thick material. Would be used for rapid prototyping, scaling, pattern making in all courses</t>
  </si>
  <si>
    <t>Plasma Cutter: Baileigh CNC Plasma Table PT-22</t>
  </si>
  <si>
    <t>A  CNC plasma cutter is a machine that carries a plasma torch and may move that torch in a path directed by a computer. The term “CNC” refers to “Computer Numerical Control”, which implies that a pc is employed to direct the motion of the machine supported numerical codes in a program. CNC Plasma Cutters are also used in many workshops to create decorative metalworkEnhanced metal working practices. Creates accurate cuts and complex shapes.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</si>
</sst>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quot;$&quot;* #,##0.00_-;\-&quot;$&quot;* #,##0.00_-;_-&quot;$&quot;* &quot;-&quot;??_-;_-@_-"/>
    <numFmt numFmtId="165" formatCode="&quot;$&quot;#,##0.00"/>
  </numFmts>
  <fonts count="29">
    <font>
      <sz val="12"/>
      <color theme="1"/>
      <name val="Calibri"/>
      <family val="2"/>
      <scheme val="minor"/>
    </font>
    <font>
      <b/>
      <sz val="12"/>
      <color indexed="8"/>
      <name val="Calibri"/>
      <family val="2"/>
    </font>
    <font>
      <sz val="8"/>
      <name val="Calibri"/>
      <family val="2"/>
    </font>
    <font>
      <b/>
      <u/>
      <sz val="12"/>
      <color indexed="8"/>
      <name val="Calibri"/>
      <family val="2"/>
    </font>
    <font>
      <sz val="10"/>
      <color indexed="8"/>
      <name val="Calibri"/>
      <family val="2"/>
    </font>
    <font>
      <b/>
      <sz val="10"/>
      <color indexed="8"/>
      <name val="Calibri"/>
      <family val="2"/>
    </font>
    <font>
      <b/>
      <u/>
      <sz val="10"/>
      <color indexed="8"/>
      <name val="Calibri"/>
      <family val="2"/>
    </font>
    <font>
      <u/>
      <sz val="10"/>
      <color indexed="8"/>
      <name val="Calibri"/>
      <family val="2"/>
    </font>
    <font>
      <b/>
      <sz val="11"/>
      <color indexed="8"/>
      <name val="Calibri"/>
      <family val="2"/>
    </font>
    <font>
      <b/>
      <sz val="10"/>
      <color indexed="10"/>
      <name val="Calibri"/>
      <family val="2"/>
    </font>
    <font>
      <b/>
      <sz val="9"/>
      <color indexed="8"/>
      <name val="Times New Roman"/>
      <family val="1"/>
    </font>
    <font>
      <sz val="9"/>
      <color indexed="8"/>
      <name val="Times New Roman"/>
      <family val="1"/>
    </font>
    <font>
      <b/>
      <sz val="12"/>
      <color indexed="10"/>
      <name val="Times New Roman"/>
      <family val="1"/>
    </font>
    <font>
      <b/>
      <u/>
      <sz val="9"/>
      <color indexed="8"/>
      <name val="Times New Roman"/>
      <family val="1"/>
    </font>
    <font>
      <b/>
      <sz val="9"/>
      <color indexed="10"/>
      <name val="Times New Roman"/>
      <family val="1"/>
    </font>
    <font>
      <sz val="9"/>
      <name val="Times New Roman"/>
      <family val="1"/>
    </font>
    <font>
      <b/>
      <sz val="9"/>
      <name val="Times New Roman"/>
      <family val="1"/>
    </font>
    <font>
      <sz val="12"/>
      <color theme="1"/>
      <name val="Calibri"/>
      <family val="2"/>
      <scheme val="minor"/>
    </font>
    <font>
      <sz val="11"/>
      <color theme="1"/>
      <name val="Calibri"/>
      <family val="2"/>
      <scheme val="minor"/>
    </font>
    <font>
      <b/>
      <sz val="12"/>
      <color theme="1"/>
      <name val="Calibri"/>
      <family val="2"/>
      <scheme val="minor"/>
    </font>
    <font>
      <sz val="10"/>
      <color theme="1"/>
      <name val="Calibri"/>
      <family val="2"/>
      <scheme val="minor"/>
    </font>
    <font>
      <sz val="9"/>
      <color theme="1"/>
      <name val="Calibri"/>
      <family val="2"/>
      <scheme val="minor"/>
    </font>
    <font>
      <b/>
      <sz val="9"/>
      <color theme="1"/>
      <name val="Calibri"/>
      <family val="2"/>
      <scheme val="minor"/>
    </font>
    <font>
      <b/>
      <sz val="10"/>
      <color theme="1"/>
      <name val="Calibri"/>
      <family val="2"/>
      <scheme val="minor"/>
    </font>
    <font>
      <sz val="9"/>
      <color theme="1"/>
      <name val="Times New Roman"/>
      <family val="1"/>
    </font>
    <font>
      <b/>
      <sz val="12"/>
      <color theme="1"/>
      <name val="Times New Roman"/>
      <family val="1"/>
    </font>
    <font>
      <b/>
      <sz val="9"/>
      <color theme="1"/>
      <name val="Times New Roman"/>
      <family val="1"/>
    </font>
    <font>
      <sz val="9"/>
      <color rgb="FF000000"/>
      <name val="Times New Roman"/>
      <family val="1"/>
    </font>
    <font>
      <b/>
      <sz val="18"/>
      <color theme="1"/>
      <name val="Times New Roman"/>
      <family val="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3" tint="0.59999389629810485"/>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4">
    <xf numFmtId="0" fontId="0" fillId="0" borderId="0"/>
    <xf numFmtId="164" fontId="17" fillId="0" borderId="0" applyFont="0" applyFill="0" applyBorder="0" applyAlignment="0" applyProtection="0"/>
    <xf numFmtId="44" fontId="18" fillId="0" borderId="0" applyFont="0" applyFill="0" applyBorder="0" applyAlignment="0" applyProtection="0"/>
    <xf numFmtId="0" fontId="18" fillId="0" borderId="0"/>
  </cellStyleXfs>
  <cellXfs count="123">
    <xf numFmtId="0" fontId="0" fillId="0" borderId="0" xfId="0"/>
    <xf numFmtId="0" fontId="20" fillId="0" borderId="0" xfId="0" applyFont="1"/>
    <xf numFmtId="0" fontId="20" fillId="0" borderId="0" xfId="0" applyFont="1"/>
    <xf numFmtId="0" fontId="21" fillId="0" borderId="0" xfId="0" applyFont="1" applyAlignment="1">
      <alignment vertical="top" wrapText="1"/>
    </xf>
    <xf numFmtId="0" fontId="0" fillId="0" borderId="0" xfId="0" applyAlignment="1">
      <alignment horizontal="center"/>
    </xf>
    <xf numFmtId="0" fontId="20" fillId="0" borderId="0" xfId="0" applyFont="1" applyAlignment="1">
      <alignment horizontal="center"/>
    </xf>
    <xf numFmtId="164" fontId="20" fillId="0" borderId="1" xfId="0" applyNumberFormat="1" applyFont="1" applyBorder="1"/>
    <xf numFmtId="0" fontId="21" fillId="0" borderId="2" xfId="0" applyFont="1" applyBorder="1" applyAlignment="1">
      <alignment horizontal="center" vertical="center" wrapText="1"/>
    </xf>
    <xf numFmtId="0" fontId="20" fillId="0" borderId="3" xfId="0" applyFont="1" applyBorder="1"/>
    <xf numFmtId="0" fontId="20" fillId="0" borderId="4" xfId="0" applyFont="1" applyBorder="1" applyAlignment="1">
      <alignment vertical="top" wrapText="1"/>
    </xf>
    <xf numFmtId="0" fontId="20" fillId="0" borderId="4" xfId="0" applyFont="1" applyBorder="1" applyAlignment="1">
      <alignment vertical="top"/>
    </xf>
    <xf numFmtId="0" fontId="20" fillId="0" borderId="2" xfId="0" applyFont="1" applyBorder="1"/>
    <xf numFmtId="0" fontId="21" fillId="0" borderId="0" xfId="0" applyFont="1" applyAlignment="1">
      <alignment horizontal="center" vertical="center" wrapText="1"/>
    </xf>
    <xf numFmtId="0" fontId="22" fillId="0" borderId="5" xfId="0" applyFont="1" applyBorder="1" applyAlignment="1">
      <alignment horizontal="center" vertical="center" wrapText="1"/>
    </xf>
    <xf numFmtId="0" fontId="21" fillId="0" borderId="6" xfId="0" applyFont="1" applyBorder="1" applyAlignment="1">
      <alignment horizontal="center" vertical="center" wrapText="1"/>
    </xf>
    <xf numFmtId="165" fontId="21" fillId="0" borderId="6" xfId="0" applyNumberFormat="1" applyFont="1" applyBorder="1" applyAlignment="1">
      <alignment horizontal="center" vertical="center" wrapText="1"/>
    </xf>
    <xf numFmtId="0" fontId="22" fillId="0" borderId="7" xfId="0" applyFont="1" applyBorder="1" applyAlignment="1">
      <alignment horizontal="center"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1" fillId="2" borderId="2" xfId="0" applyFont="1" applyFill="1" applyBorder="1" applyAlignment="1">
      <alignment horizontal="center" vertical="center" wrapText="1"/>
    </xf>
    <xf numFmtId="0" fontId="20" fillId="2" borderId="2" xfId="0" applyFont="1" applyFill="1" applyBorder="1"/>
    <xf numFmtId="164" fontId="23" fillId="0" borderId="2" xfId="0" applyNumberFormat="1" applyFont="1" applyBorder="1" applyAlignment="1">
      <alignment horizontal="left" vertical="center"/>
    </xf>
    <xf numFmtId="0" fontId="24" fillId="2" borderId="2" xfId="0" applyFont="1" applyFill="1" applyBorder="1" applyAlignment="1">
      <alignment horizontal="center" vertical="center" wrapText="1"/>
    </xf>
    <xf numFmtId="0" fontId="24" fillId="0" borderId="0" xfId="0" applyFont="1" applyAlignment="1">
      <alignment vertical="center" wrapText="1"/>
    </xf>
    <xf numFmtId="0" fontId="24" fillId="2" borderId="9" xfId="0" applyFont="1" applyFill="1" applyBorder="1" applyAlignment="1">
      <alignment horizontal="center" vertical="center" wrapText="1"/>
    </xf>
    <xf numFmtId="0" fontId="24" fillId="2" borderId="10" xfId="0" applyFont="1" applyFill="1" applyBorder="1" applyAlignment="1">
      <alignment horizontal="center" vertical="center" wrapText="1"/>
    </xf>
    <xf numFmtId="0" fontId="25" fillId="3" borderId="11" xfId="0" applyFont="1" applyFill="1" applyBorder="1" applyAlignment="1">
      <alignment horizontal="center" vertical="center" wrapText="1"/>
    </xf>
    <xf numFmtId="0" fontId="24" fillId="0" borderId="0" xfId="0" applyFont="1" applyAlignment="1">
      <alignment horizontal="center" vertical="center" wrapText="1"/>
    </xf>
    <xf numFmtId="0" fontId="21" fillId="0" borderId="12" xfId="0" applyFont="1" applyBorder="1" applyAlignment="1">
      <alignment horizontal="center" vertical="center" wrapText="1"/>
    </xf>
    <xf numFmtId="164" fontId="23" fillId="0" borderId="1" xfId="0" applyNumberFormat="1" applyFont="1" applyBorder="1" applyAlignment="1">
      <alignment horizontal="left" vertical="center"/>
    </xf>
    <xf numFmtId="0" fontId="20" fillId="0" borderId="13" xfId="0" applyFont="1" applyBorder="1"/>
    <xf numFmtId="0" fontId="24" fillId="0" borderId="14" xfId="0" applyFont="1" applyBorder="1" applyAlignment="1">
      <alignment horizontal="center" vertical="center" wrapText="1"/>
    </xf>
    <xf numFmtId="0" fontId="21" fillId="2" borderId="15" xfId="0" applyFont="1" applyFill="1" applyBorder="1" applyAlignment="1">
      <alignment horizontal="center" vertical="center" wrapText="1"/>
    </xf>
    <xf numFmtId="0" fontId="21" fillId="0" borderId="16" xfId="0" applyFont="1" applyBorder="1" applyAlignment="1">
      <alignment vertical="top" wrapText="1"/>
    </xf>
    <xf numFmtId="164" fontId="23" fillId="0" borderId="17" xfId="0" applyNumberFormat="1" applyFont="1" applyBorder="1" applyAlignment="1">
      <alignment horizontal="left" vertical="center"/>
    </xf>
    <xf numFmtId="164" fontId="23" fillId="0" borderId="18" xfId="0" applyNumberFormat="1" applyFont="1" applyBorder="1" applyAlignment="1">
      <alignment horizontal="left" vertical="center"/>
    </xf>
    <xf numFmtId="0" fontId="20" fillId="0" borderId="19" xfId="0" applyFont="1" applyBorder="1"/>
    <xf numFmtId="0" fontId="20" fillId="0" borderId="20" xfId="0" applyFont="1" applyBorder="1" applyAlignment="1">
      <alignment vertical="top" wrapText="1"/>
    </xf>
    <xf numFmtId="164" fontId="20" fillId="0" borderId="12" xfId="0" applyNumberFormat="1" applyFont="1" applyBorder="1"/>
    <xf numFmtId="0" fontId="24" fillId="0" borderId="2" xfId="0" applyFont="1" applyBorder="1" applyAlignment="1">
      <alignment horizontal="center" vertical="center" wrapText="1"/>
    </xf>
    <xf numFmtId="0" fontId="24" fillId="0" borderId="0" xfId="0" applyFont="1" applyAlignment="1">
      <alignment vertical="center"/>
    </xf>
    <xf numFmtId="0" fontId="24" fillId="0" borderId="0" xfId="0" applyFont="1" applyAlignment="1">
      <alignment horizontal="center" vertical="center"/>
    </xf>
    <xf numFmtId="0" fontId="24" fillId="2" borderId="2" xfId="0" applyFont="1" applyFill="1" applyBorder="1" applyAlignment="1">
      <alignment horizontal="center" vertical="center"/>
    </xf>
    <xf numFmtId="0" fontId="24" fillId="0" borderId="2" xfId="0" applyFont="1" applyBorder="1" applyAlignment="1">
      <alignment vertical="center" wrapText="1"/>
    </xf>
    <xf numFmtId="164" fontId="24" fillId="0" borderId="2" xfId="1" applyFont="1" applyBorder="1" applyAlignment="1">
      <alignment vertical="center"/>
    </xf>
    <xf numFmtId="0" fontId="24" fillId="0" borderId="2" xfId="0" applyFont="1" applyBorder="1" applyAlignment="1">
      <alignment vertical="top" wrapText="1"/>
    </xf>
    <xf numFmtId="0" fontId="24" fillId="0" borderId="2" xfId="0" applyFont="1" applyBorder="1" applyAlignment="1">
      <alignment vertical="top"/>
    </xf>
    <xf numFmtId="0" fontId="24" fillId="0" borderId="2" xfId="0" applyFont="1" applyBorder="1" applyAlignment="1">
      <alignment horizontal="center"/>
    </xf>
    <xf numFmtId="164" fontId="24" fillId="0" borderId="2" xfId="1" applyFont="1" applyBorder="1"/>
    <xf numFmtId="0" fontId="24" fillId="0" borderId="2" xfId="0" applyFont="1" applyFill="1" applyBorder="1" applyAlignment="1">
      <alignment horizontal="center"/>
    </xf>
    <xf numFmtId="165" fontId="26" fillId="0" borderId="0" xfId="0" applyNumberFormat="1" applyFont="1" applyAlignment="1">
      <alignment vertical="center"/>
    </xf>
    <xf numFmtId="165" fontId="24" fillId="0" borderId="2" xfId="0" applyNumberFormat="1" applyFont="1" applyBorder="1" applyAlignment="1">
      <alignment horizontal="center" vertical="center" wrapText="1"/>
    </xf>
    <xf numFmtId="165" fontId="24" fillId="0" borderId="2" xfId="0" applyNumberFormat="1" applyFont="1" applyBorder="1" applyAlignment="1">
      <alignment vertical="center"/>
    </xf>
    <xf numFmtId="165" fontId="26" fillId="0" borderId="2" xfId="0" applyNumberFormat="1" applyFont="1" applyBorder="1" applyAlignment="1">
      <alignment vertical="center"/>
    </xf>
    <xf numFmtId="164" fontId="20" fillId="2" borderId="2" xfId="0" applyNumberFormat="1" applyFont="1" applyFill="1" applyBorder="1"/>
    <xf numFmtId="0" fontId="24" fillId="0" borderId="2" xfId="0" applyFont="1" applyBorder="1" applyAlignment="1">
      <alignment horizontal="center" vertical="center"/>
    </xf>
    <xf numFmtId="0" fontId="24" fillId="0" borderId="2" xfId="0" applyFont="1" applyBorder="1" applyAlignment="1">
      <alignment vertical="center"/>
    </xf>
    <xf numFmtId="44" fontId="24" fillId="2" borderId="2" xfId="0" applyNumberFormat="1" applyFont="1" applyFill="1" applyBorder="1" applyAlignment="1">
      <alignment vertical="center"/>
    </xf>
    <xf numFmtId="0" fontId="24" fillId="2" borderId="2" xfId="0" applyFont="1" applyFill="1" applyBorder="1" applyAlignment="1">
      <alignment vertical="center"/>
    </xf>
    <xf numFmtId="0" fontId="15" fillId="4" borderId="2" xfId="0" applyFont="1" applyFill="1" applyBorder="1" applyAlignment="1">
      <alignment horizontal="center" vertical="center" wrapText="1"/>
    </xf>
    <xf numFmtId="0" fontId="15" fillId="4" borderId="2" xfId="0" applyFont="1" applyFill="1" applyBorder="1" applyAlignment="1">
      <alignment horizontal="center"/>
    </xf>
    <xf numFmtId="0" fontId="27" fillId="0" borderId="2" xfId="0" applyFont="1" applyBorder="1" applyAlignment="1">
      <alignment horizontal="left" vertical="center" wrapText="1"/>
    </xf>
    <xf numFmtId="164" fontId="26" fillId="0" borderId="2" xfId="0" applyNumberFormat="1" applyFont="1" applyBorder="1" applyAlignment="1">
      <alignment vertical="center"/>
    </xf>
    <xf numFmtId="0" fontId="26" fillId="2" borderId="2" xfId="0" applyFont="1" applyFill="1" applyBorder="1" applyAlignment="1">
      <alignment horizontal="center" vertical="center" wrapText="1"/>
    </xf>
    <xf numFmtId="164" fontId="25" fillId="5" borderId="11" xfId="0" applyNumberFormat="1" applyFont="1" applyFill="1" applyBorder="1" applyAlignment="1">
      <alignment vertical="center"/>
    </xf>
    <xf numFmtId="0" fontId="25" fillId="2" borderId="3"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6" xfId="0" applyFont="1" applyFill="1" applyBorder="1" applyAlignment="1">
      <alignment horizontal="center" vertical="center" wrapText="1"/>
    </xf>
    <xf numFmtId="0" fontId="25" fillId="0" borderId="0" xfId="0" applyFont="1" applyAlignment="1">
      <alignment vertical="center"/>
    </xf>
    <xf numFmtId="0" fontId="26" fillId="6" borderId="2"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10" fillId="6" borderId="2" xfId="0" applyFont="1" applyFill="1" applyBorder="1" applyAlignment="1">
      <alignment horizontal="center" vertical="center" wrapText="1"/>
    </xf>
    <xf numFmtId="164" fontId="26" fillId="6" borderId="2" xfId="1" applyFont="1" applyFill="1" applyBorder="1" applyAlignment="1">
      <alignment vertical="center"/>
    </xf>
    <xf numFmtId="44" fontId="0" fillId="0" borderId="0" xfId="0" applyNumberFormat="1"/>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24" fillId="2" borderId="1" xfId="0" applyFont="1" applyFill="1" applyBorder="1" applyAlignment="1">
      <alignment horizontal="center" vertical="center" wrapText="1"/>
    </xf>
    <xf numFmtId="0" fontId="24" fillId="2" borderId="1" xfId="0" applyFont="1" applyFill="1" applyBorder="1" applyAlignment="1">
      <alignment vertical="center"/>
    </xf>
    <xf numFmtId="0" fontId="25" fillId="2" borderId="1" xfId="0" applyFont="1" applyFill="1" applyBorder="1" applyAlignment="1">
      <alignment horizontal="center" vertical="center" wrapText="1"/>
    </xf>
    <xf numFmtId="0" fontId="25" fillId="0" borderId="2" xfId="0" applyFont="1" applyBorder="1" applyAlignment="1">
      <alignment vertical="center" wrapText="1"/>
    </xf>
    <xf numFmtId="0" fontId="26" fillId="2" borderId="1" xfId="0" applyFont="1" applyFill="1" applyBorder="1" applyAlignment="1">
      <alignment horizontal="center" vertical="center" wrapText="1"/>
    </xf>
    <xf numFmtId="0" fontId="20" fillId="0" borderId="2" xfId="0" applyFont="1" applyBorder="1" applyAlignment="1">
      <alignment vertical="top" wrapText="1"/>
    </xf>
    <xf numFmtId="0" fontId="24" fillId="0" borderId="0" xfId="0" applyFont="1" applyBorder="1" applyAlignment="1">
      <alignment vertical="center" wrapText="1"/>
    </xf>
    <xf numFmtId="0" fontId="20" fillId="0" borderId="0" xfId="0" applyFont="1" applyBorder="1" applyAlignment="1">
      <alignment horizontal="left" wrapText="1"/>
    </xf>
    <xf numFmtId="0" fontId="22" fillId="0" borderId="2" xfId="0" applyFont="1" applyBorder="1" applyAlignment="1">
      <alignment horizontal="center" vertical="center" wrapText="1"/>
    </xf>
    <xf numFmtId="0" fontId="24" fillId="0" borderId="2" xfId="0" applyFont="1" applyBorder="1" applyAlignment="1">
      <alignment horizontal="center" vertical="center" wrapText="1"/>
    </xf>
    <xf numFmtId="0" fontId="24" fillId="0" borderId="2" xfId="0" applyFont="1" applyBorder="1" applyAlignment="1">
      <alignment horizontal="center" vertical="center" wrapText="1"/>
    </xf>
    <xf numFmtId="164" fontId="25" fillId="5" borderId="22" xfId="1" applyFont="1" applyFill="1" applyBorder="1" applyAlignment="1">
      <alignment horizontal="right" vertical="center" wrapText="1"/>
    </xf>
    <xf numFmtId="164" fontId="25" fillId="5" borderId="23" xfId="1" applyFont="1" applyFill="1" applyBorder="1" applyAlignment="1">
      <alignment horizontal="right" vertical="center" wrapText="1"/>
    </xf>
    <xf numFmtId="164" fontId="25" fillId="5" borderId="24" xfId="1" applyFont="1" applyFill="1" applyBorder="1" applyAlignment="1">
      <alignment horizontal="right" vertical="center" wrapText="1"/>
    </xf>
    <xf numFmtId="0" fontId="26" fillId="2" borderId="4" xfId="0" applyFont="1" applyFill="1" applyBorder="1" applyAlignment="1">
      <alignment horizontal="center" vertical="center"/>
    </xf>
    <xf numFmtId="0" fontId="26" fillId="2" borderId="6" xfId="0" applyFont="1" applyFill="1" applyBorder="1" applyAlignment="1">
      <alignment horizontal="center" vertical="center"/>
    </xf>
    <xf numFmtId="0" fontId="24" fillId="0" borderId="0" xfId="0" applyFont="1" applyAlignment="1">
      <alignment horizontal="center" vertical="center"/>
    </xf>
    <xf numFmtId="0" fontId="10" fillId="5" borderId="1"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26" fillId="5" borderId="21" xfId="0" applyFont="1" applyFill="1" applyBorder="1" applyAlignment="1">
      <alignment horizontal="center" vertical="center" wrapText="1"/>
    </xf>
    <xf numFmtId="0" fontId="26" fillId="5" borderId="3" xfId="0" applyFont="1" applyFill="1" applyBorder="1" applyAlignment="1">
      <alignment horizontal="center" vertical="center" wrapText="1"/>
    </xf>
    <xf numFmtId="0" fontId="11" fillId="0" borderId="25" xfId="0" applyFont="1" applyBorder="1" applyAlignment="1">
      <alignment horizontal="left" vertical="center" wrapText="1"/>
    </xf>
    <xf numFmtId="0" fontId="11" fillId="0" borderId="26" xfId="0" applyFont="1" applyBorder="1" applyAlignment="1">
      <alignment horizontal="left" vertical="center" wrapText="1"/>
    </xf>
    <xf numFmtId="0" fontId="24" fillId="0" borderId="26" xfId="0" applyFont="1" applyBorder="1" applyAlignment="1">
      <alignment horizontal="left" vertical="center" wrapText="1"/>
    </xf>
    <xf numFmtId="0" fontId="28" fillId="5" borderId="2" xfId="0" applyFont="1" applyFill="1" applyBorder="1" applyAlignment="1">
      <alignment horizontal="center" vertical="center" wrapText="1"/>
    </xf>
    <xf numFmtId="0" fontId="25" fillId="7" borderId="2"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0" fillId="0" borderId="0" xfId="0" applyFont="1" applyAlignment="1">
      <alignment horizontal="center"/>
    </xf>
    <xf numFmtId="0" fontId="5" fillId="0" borderId="1" xfId="0" applyFont="1" applyBorder="1" applyAlignment="1">
      <alignment horizontal="center" vertical="center" wrapText="1"/>
    </xf>
    <xf numFmtId="0" fontId="5" fillId="0" borderId="21"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3" xfId="0" applyFont="1" applyBorder="1" applyAlignment="1">
      <alignment horizontal="center" vertical="center" wrapText="1"/>
    </xf>
    <xf numFmtId="0" fontId="20" fillId="0" borderId="27" xfId="0" applyFont="1" applyBorder="1" applyAlignment="1">
      <alignment horizontal="center" wrapText="1"/>
    </xf>
    <xf numFmtId="0" fontId="20" fillId="0" borderId="28" xfId="0" applyFont="1" applyBorder="1" applyAlignment="1">
      <alignment horizontal="center" wrapText="1"/>
    </xf>
    <xf numFmtId="164" fontId="20" fillId="2" borderId="1" xfId="0" applyNumberFormat="1" applyFont="1" applyFill="1" applyBorder="1" applyAlignment="1">
      <alignment horizontal="center" wrapText="1"/>
    </xf>
    <xf numFmtId="164" fontId="20" fillId="2" borderId="21" xfId="0" applyNumberFormat="1" applyFont="1" applyFill="1" applyBorder="1" applyAlignment="1">
      <alignment horizontal="center" wrapText="1"/>
    </xf>
    <xf numFmtId="164" fontId="20" fillId="2" borderId="3" xfId="0" applyNumberFormat="1" applyFont="1" applyFill="1" applyBorder="1" applyAlignment="1">
      <alignment horizontal="center" wrapText="1"/>
    </xf>
    <xf numFmtId="0" fontId="19" fillId="0" borderId="0" xfId="0" applyFont="1" applyAlignment="1">
      <alignment horizontal="center"/>
    </xf>
    <xf numFmtId="0" fontId="0" fillId="0" borderId="0" xfId="0" applyAlignment="1">
      <alignment horizontal="center"/>
    </xf>
    <xf numFmtId="0" fontId="19" fillId="0" borderId="8" xfId="0" applyFont="1" applyBorder="1" applyAlignment="1">
      <alignment horizontal="center" vertical="center" wrapText="1"/>
    </xf>
    <xf numFmtId="0" fontId="19" fillId="0" borderId="0" xfId="0" applyFont="1" applyBorder="1" applyAlignment="1">
      <alignment horizontal="center" vertical="center" wrapText="1"/>
    </xf>
    <xf numFmtId="0" fontId="19" fillId="0" borderId="0" xfId="0" applyFont="1" applyAlignment="1">
      <alignment horizontal="center" vertical="center" wrapText="1"/>
    </xf>
    <xf numFmtId="0" fontId="0" fillId="0" borderId="8" xfId="0" applyBorder="1" applyAlignment="1">
      <alignment horizontal="left" wrapText="1"/>
    </xf>
    <xf numFmtId="0" fontId="0" fillId="0" borderId="0" xfId="0" applyBorder="1" applyAlignment="1">
      <alignment horizontal="left" wrapText="1"/>
    </xf>
    <xf numFmtId="0" fontId="0" fillId="0" borderId="0" xfId="0" applyAlignment="1">
      <alignment horizontal="left" wrapText="1"/>
    </xf>
    <xf numFmtId="0" fontId="24" fillId="0" borderId="2" xfId="0" applyFont="1" applyBorder="1" applyAlignment="1">
      <alignment horizontal="center" vertical="center" wrapText="1"/>
    </xf>
  </cellXfs>
  <cellStyles count="4">
    <cellStyle name="Currency" xfId="1" builtinId="4"/>
    <cellStyle name="Currency 2" xfId="2" xr:uid="{00000000-0005-0000-0000-000001000000}"/>
    <cellStyle name="Normal" xfId="0" builtinId="0"/>
    <cellStyle name="Normal 4" xfId="3" xr:uid="{00000000-0005-0000-0000-00000300000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31"/>
  <sheetViews>
    <sheetView tabSelected="1" zoomScale="110" zoomScaleNormal="110" workbookViewId="0">
      <selection activeCell="D11" sqref="D11"/>
    </sheetView>
  </sheetViews>
  <sheetFormatPr baseColWidth="10" defaultColWidth="8.83203125" defaultRowHeight="16"/>
  <cols>
    <col min="1" max="3" width="8.83203125" style="74"/>
    <col min="4" max="5" width="29.1640625" style="74" customWidth="1"/>
    <col min="6" max="6" width="8.83203125" style="74"/>
    <col min="7" max="9" width="8.83203125" style="76"/>
    <col min="10" max="10" width="10.1640625" style="74" customWidth="1"/>
    <col min="11" max="11" width="8.83203125" style="74"/>
    <col min="12" max="12" width="9.5" style="74" bestFit="1" customWidth="1"/>
    <col min="13" max="13" width="10.6640625" style="74" customWidth="1"/>
    <col min="14" max="14" width="8.83203125" style="74"/>
    <col min="15" max="15" width="14.6640625" style="74" customWidth="1"/>
    <col min="16" max="20" width="8.83203125" style="74"/>
    <col min="21" max="21" width="31.33203125" style="75" customWidth="1"/>
    <col min="22" max="16384" width="8.83203125" style="74"/>
  </cols>
  <sheetData>
    <row r="1" spans="1:21">
      <c r="A1" s="40"/>
      <c r="B1" s="93" t="s">
        <v>0</v>
      </c>
      <c r="C1" s="93"/>
      <c r="D1" s="93"/>
      <c r="E1" s="93"/>
      <c r="F1" s="93"/>
      <c r="G1" s="93"/>
      <c r="H1" s="93"/>
      <c r="I1" s="93"/>
      <c r="J1" s="93"/>
      <c r="K1" s="93"/>
      <c r="L1" s="93"/>
      <c r="M1" s="93"/>
      <c r="N1" s="93"/>
      <c r="O1" s="93"/>
      <c r="P1" s="41"/>
      <c r="Q1" s="41"/>
      <c r="R1" s="41"/>
      <c r="S1" s="41"/>
      <c r="T1" s="40"/>
      <c r="U1" s="23"/>
    </row>
    <row r="2" spans="1:21">
      <c r="A2" s="40"/>
      <c r="B2" s="94" t="s">
        <v>43</v>
      </c>
      <c r="C2" s="95"/>
      <c r="D2" s="96"/>
      <c r="E2" s="96"/>
      <c r="F2" s="96"/>
      <c r="G2" s="96"/>
      <c r="H2" s="96"/>
      <c r="I2" s="96"/>
      <c r="J2" s="96"/>
      <c r="K2" s="96"/>
      <c r="L2" s="96"/>
      <c r="M2" s="96"/>
      <c r="N2" s="96"/>
      <c r="O2" s="96"/>
      <c r="P2" s="96"/>
      <c r="Q2" s="96"/>
      <c r="R2" s="96"/>
      <c r="S2" s="97"/>
      <c r="T2" s="40"/>
      <c r="U2" s="23"/>
    </row>
    <row r="3" spans="1:21" ht="94.5" customHeight="1">
      <c r="A3" s="40"/>
      <c r="B3" s="98" t="s">
        <v>41</v>
      </c>
      <c r="C3" s="99"/>
      <c r="D3" s="100"/>
      <c r="E3" s="100"/>
      <c r="F3" s="100"/>
      <c r="G3" s="100"/>
      <c r="H3" s="100"/>
      <c r="I3" s="100"/>
      <c r="J3" s="100"/>
      <c r="K3" s="100"/>
      <c r="L3" s="100"/>
      <c r="M3" s="100"/>
      <c r="N3" s="100"/>
      <c r="O3" s="100"/>
      <c r="P3" s="100"/>
      <c r="Q3" s="100"/>
      <c r="R3" s="100"/>
      <c r="S3" s="100"/>
      <c r="T3" s="40"/>
      <c r="U3" s="23"/>
    </row>
    <row r="4" spans="1:21" ht="24">
      <c r="A4" s="101"/>
      <c r="B4" s="101"/>
      <c r="C4" s="101"/>
      <c r="D4" s="101"/>
      <c r="E4" s="101"/>
      <c r="F4" s="101"/>
      <c r="G4" s="101"/>
      <c r="H4" s="101"/>
      <c r="I4" s="101"/>
      <c r="J4" s="101"/>
      <c r="K4" s="101"/>
      <c r="L4" s="101"/>
      <c r="M4" s="101"/>
      <c r="N4" s="101"/>
      <c r="O4" s="101"/>
      <c r="P4" s="102" t="s">
        <v>13</v>
      </c>
      <c r="Q4" s="102"/>
      <c r="R4" s="102"/>
      <c r="S4" s="102"/>
      <c r="T4" s="103"/>
      <c r="U4" s="91" t="s">
        <v>23</v>
      </c>
    </row>
    <row r="5" spans="1:21" ht="65">
      <c r="A5" s="69" t="s">
        <v>27</v>
      </c>
      <c r="B5" s="70" t="s">
        <v>44</v>
      </c>
      <c r="C5" s="70" t="s">
        <v>45</v>
      </c>
      <c r="D5" s="71" t="s">
        <v>39</v>
      </c>
      <c r="E5" s="71" t="s">
        <v>42</v>
      </c>
      <c r="F5" s="69" t="s">
        <v>17</v>
      </c>
      <c r="G5" s="69" t="s">
        <v>6</v>
      </c>
      <c r="H5" s="69" t="s">
        <v>5</v>
      </c>
      <c r="I5" s="69" t="s">
        <v>7</v>
      </c>
      <c r="J5" s="69" t="s">
        <v>1</v>
      </c>
      <c r="K5" s="69" t="s">
        <v>28</v>
      </c>
      <c r="L5" s="72" t="s">
        <v>18</v>
      </c>
      <c r="M5" s="69" t="s">
        <v>46</v>
      </c>
      <c r="N5" s="69" t="s">
        <v>19</v>
      </c>
      <c r="O5" s="69" t="s">
        <v>3</v>
      </c>
      <c r="P5" s="63" t="s">
        <v>10</v>
      </c>
      <c r="Q5" s="63" t="s">
        <v>11</v>
      </c>
      <c r="R5" s="63" t="s">
        <v>21</v>
      </c>
      <c r="S5" s="63" t="s">
        <v>12</v>
      </c>
      <c r="T5" s="81" t="s">
        <v>22</v>
      </c>
      <c r="U5" s="92"/>
    </row>
    <row r="6" spans="1:21" ht="130">
      <c r="A6" s="39" t="s">
        <v>47</v>
      </c>
      <c r="B6" s="59" t="s">
        <v>48</v>
      </c>
      <c r="C6" s="59" t="s">
        <v>49</v>
      </c>
      <c r="D6" s="61" t="s">
        <v>50</v>
      </c>
      <c r="E6" s="61" t="s">
        <v>51</v>
      </c>
      <c r="F6" s="55" t="s">
        <v>52</v>
      </c>
      <c r="G6" s="55" t="s">
        <v>29</v>
      </c>
      <c r="H6" s="55" t="s">
        <v>34</v>
      </c>
      <c r="I6" s="55">
        <v>10</v>
      </c>
      <c r="J6" s="44">
        <v>1500</v>
      </c>
      <c r="K6" s="39">
        <v>5</v>
      </c>
      <c r="L6" s="44">
        <f t="shared" ref="L6:L12" si="0">SUM(J6)*K6</f>
        <v>7500</v>
      </c>
      <c r="M6" s="44">
        <f t="shared" ref="M6:M12" si="1">SUM(L6)*0.09</f>
        <v>675</v>
      </c>
      <c r="N6" s="44">
        <v>0</v>
      </c>
      <c r="O6" s="62">
        <f t="shared" ref="O6:O12" si="2">SUM(L6:N6)</f>
        <v>8175</v>
      </c>
      <c r="P6" s="22"/>
      <c r="Q6" s="22"/>
      <c r="R6" s="22"/>
      <c r="S6" s="22"/>
      <c r="T6" s="78"/>
      <c r="U6" s="43"/>
    </row>
    <row r="7" spans="1:21" ht="91">
      <c r="A7" s="86" t="s">
        <v>47</v>
      </c>
      <c r="B7" s="59" t="s">
        <v>32</v>
      </c>
      <c r="C7" s="59" t="s">
        <v>49</v>
      </c>
      <c r="D7" s="61" t="s">
        <v>63</v>
      </c>
      <c r="E7" s="61" t="s">
        <v>64</v>
      </c>
      <c r="F7" s="55" t="s">
        <v>52</v>
      </c>
      <c r="G7" s="55" t="s">
        <v>29</v>
      </c>
      <c r="H7" s="55" t="s">
        <v>33</v>
      </c>
      <c r="I7" s="55" t="s">
        <v>53</v>
      </c>
      <c r="J7" s="44">
        <v>6990</v>
      </c>
      <c r="K7" s="39">
        <v>1</v>
      </c>
      <c r="L7" s="44">
        <f t="shared" si="0"/>
        <v>6990</v>
      </c>
      <c r="M7" s="44">
        <f t="shared" si="1"/>
        <v>629.1</v>
      </c>
      <c r="N7" s="44">
        <v>0</v>
      </c>
      <c r="O7" s="62">
        <f t="shared" si="2"/>
        <v>7619.1</v>
      </c>
      <c r="P7" s="22"/>
      <c r="Q7" s="22"/>
      <c r="R7" s="22"/>
      <c r="S7" s="22"/>
      <c r="T7" s="78"/>
      <c r="U7" s="43"/>
    </row>
    <row r="8" spans="1:21" ht="104">
      <c r="A8" s="86" t="s">
        <v>47</v>
      </c>
      <c r="B8" s="59" t="s">
        <v>32</v>
      </c>
      <c r="C8" s="59" t="s">
        <v>49</v>
      </c>
      <c r="D8" s="61" t="s">
        <v>65</v>
      </c>
      <c r="E8" s="61" t="s">
        <v>66</v>
      </c>
      <c r="F8" s="55" t="s">
        <v>52</v>
      </c>
      <c r="G8" s="55" t="s">
        <v>29</v>
      </c>
      <c r="H8" s="55" t="s">
        <v>33</v>
      </c>
      <c r="I8" s="55" t="s">
        <v>53</v>
      </c>
      <c r="J8" s="44">
        <v>2299</v>
      </c>
      <c r="K8" s="39">
        <v>1</v>
      </c>
      <c r="L8" s="44">
        <f t="shared" si="0"/>
        <v>2299</v>
      </c>
      <c r="M8" s="44">
        <f t="shared" si="1"/>
        <v>206.91</v>
      </c>
      <c r="N8" s="44">
        <v>130.47999999999999</v>
      </c>
      <c r="O8" s="62">
        <f t="shared" si="2"/>
        <v>2636.39</v>
      </c>
      <c r="P8" s="22"/>
      <c r="Q8" s="22"/>
      <c r="R8" s="22"/>
      <c r="S8" s="22"/>
      <c r="T8" s="78"/>
      <c r="U8" s="43"/>
    </row>
    <row r="9" spans="1:21" ht="149" customHeight="1">
      <c r="A9" s="86" t="s">
        <v>47</v>
      </c>
      <c r="B9" s="59" t="s">
        <v>32</v>
      </c>
      <c r="C9" s="59" t="s">
        <v>49</v>
      </c>
      <c r="D9" s="61" t="s">
        <v>67</v>
      </c>
      <c r="E9" s="61" t="s">
        <v>68</v>
      </c>
      <c r="F9" s="55" t="s">
        <v>52</v>
      </c>
      <c r="G9" s="55" t="s">
        <v>29</v>
      </c>
      <c r="H9" s="55" t="s">
        <v>33</v>
      </c>
      <c r="I9" s="55" t="s">
        <v>53</v>
      </c>
      <c r="J9" s="44">
        <v>6895</v>
      </c>
      <c r="K9" s="39">
        <v>1</v>
      </c>
      <c r="L9" s="44">
        <f t="shared" si="0"/>
        <v>6895</v>
      </c>
      <c r="M9" s="44">
        <f t="shared" si="1"/>
        <v>620.54999999999995</v>
      </c>
      <c r="N9" s="44">
        <v>458.56</v>
      </c>
      <c r="O9" s="62">
        <f t="shared" si="2"/>
        <v>7974.1100000000006</v>
      </c>
      <c r="P9" s="22"/>
      <c r="Q9" s="22"/>
      <c r="R9" s="22"/>
      <c r="S9" s="22"/>
      <c r="T9" s="78"/>
      <c r="U9" s="43"/>
    </row>
    <row r="10" spans="1:21" ht="39">
      <c r="A10" s="86" t="s">
        <v>47</v>
      </c>
      <c r="B10" s="59" t="s">
        <v>31</v>
      </c>
      <c r="C10" s="59" t="s">
        <v>49</v>
      </c>
      <c r="D10" s="61" t="s">
        <v>54</v>
      </c>
      <c r="E10" s="61" t="s">
        <v>55</v>
      </c>
      <c r="F10" s="55" t="s">
        <v>52</v>
      </c>
      <c r="G10" s="55" t="s">
        <v>29</v>
      </c>
      <c r="H10" s="55" t="s">
        <v>30</v>
      </c>
      <c r="I10" s="55" t="s">
        <v>53</v>
      </c>
      <c r="J10" s="44">
        <v>1970.95</v>
      </c>
      <c r="K10" s="39">
        <v>1</v>
      </c>
      <c r="L10" s="44">
        <f t="shared" si="0"/>
        <v>1970.95</v>
      </c>
      <c r="M10" s="44">
        <f t="shared" si="1"/>
        <v>177.38550000000001</v>
      </c>
      <c r="N10" s="44">
        <v>23.39</v>
      </c>
      <c r="O10" s="62">
        <f t="shared" si="2"/>
        <v>2171.7255</v>
      </c>
      <c r="P10" s="22"/>
      <c r="Q10" s="22"/>
      <c r="R10" s="22"/>
      <c r="S10" s="22"/>
      <c r="T10" s="78"/>
      <c r="U10" s="43"/>
    </row>
    <row r="11" spans="1:21" ht="117">
      <c r="A11" s="87" t="s">
        <v>47</v>
      </c>
      <c r="B11" s="59" t="s">
        <v>31</v>
      </c>
      <c r="C11" s="59" t="s">
        <v>57</v>
      </c>
      <c r="D11" s="61" t="s">
        <v>56</v>
      </c>
      <c r="E11" s="61" t="s">
        <v>58</v>
      </c>
      <c r="F11" s="55" t="s">
        <v>59</v>
      </c>
      <c r="G11" s="55" t="s">
        <v>29</v>
      </c>
      <c r="H11" s="55" t="s">
        <v>30</v>
      </c>
      <c r="I11" s="39" t="s">
        <v>60</v>
      </c>
      <c r="J11" s="44">
        <v>400</v>
      </c>
      <c r="K11" s="55">
        <v>4</v>
      </c>
      <c r="L11" s="44">
        <f t="shared" si="0"/>
        <v>1600</v>
      </c>
      <c r="M11" s="44">
        <f t="shared" si="1"/>
        <v>144</v>
      </c>
      <c r="N11" s="44">
        <v>0</v>
      </c>
      <c r="O11" s="62">
        <f t="shared" si="2"/>
        <v>1744</v>
      </c>
      <c r="P11" s="42"/>
      <c r="Q11" s="42"/>
      <c r="R11" s="42"/>
      <c r="S11" s="42"/>
      <c r="T11" s="77"/>
      <c r="U11" s="43"/>
    </row>
    <row r="12" spans="1:21" ht="143">
      <c r="A12" s="39" t="s">
        <v>47</v>
      </c>
      <c r="B12" s="59" t="s">
        <v>48</v>
      </c>
      <c r="C12" s="59" t="s">
        <v>49</v>
      </c>
      <c r="D12" s="43" t="s">
        <v>61</v>
      </c>
      <c r="E12" s="61" t="s">
        <v>62</v>
      </c>
      <c r="F12" s="55" t="s">
        <v>52</v>
      </c>
      <c r="G12" s="55" t="s">
        <v>29</v>
      </c>
      <c r="H12" s="55" t="s">
        <v>30</v>
      </c>
      <c r="I12" s="39">
        <v>10</v>
      </c>
      <c r="J12" s="44">
        <v>35000</v>
      </c>
      <c r="K12" s="55">
        <v>1</v>
      </c>
      <c r="L12" s="44">
        <f t="shared" si="0"/>
        <v>35000</v>
      </c>
      <c r="M12" s="44">
        <f t="shared" si="1"/>
        <v>3150</v>
      </c>
      <c r="N12" s="44">
        <v>0</v>
      </c>
      <c r="O12" s="62">
        <f t="shared" si="2"/>
        <v>38150</v>
      </c>
      <c r="P12" s="42"/>
      <c r="Q12" s="42"/>
      <c r="R12" s="42"/>
      <c r="S12" s="42"/>
      <c r="T12" s="77"/>
      <c r="U12" s="43"/>
    </row>
    <row r="13" spans="1:21" ht="31.75" customHeight="1">
      <c r="A13" s="39"/>
      <c r="B13" s="59"/>
      <c r="C13" s="59"/>
      <c r="D13" s="43"/>
      <c r="E13" s="61"/>
      <c r="F13" s="56"/>
      <c r="G13" s="55"/>
      <c r="H13" s="55"/>
      <c r="I13" s="39"/>
      <c r="J13" s="44"/>
      <c r="K13" s="55"/>
      <c r="L13" s="44"/>
      <c r="M13" s="44"/>
      <c r="N13" s="44"/>
      <c r="O13" s="62"/>
      <c r="P13" s="42"/>
      <c r="Q13" s="42"/>
      <c r="R13" s="42"/>
      <c r="S13" s="42"/>
      <c r="T13" s="77"/>
      <c r="U13" s="43"/>
    </row>
    <row r="14" spans="1:21" ht="31.75" customHeight="1">
      <c r="A14" s="39"/>
      <c r="B14" s="59"/>
      <c r="C14" s="59"/>
      <c r="D14" s="43"/>
      <c r="E14" s="61"/>
      <c r="F14" s="56"/>
      <c r="G14" s="55"/>
      <c r="H14" s="55"/>
      <c r="I14" s="39"/>
      <c r="J14" s="44"/>
      <c r="K14" s="55"/>
      <c r="L14" s="44"/>
      <c r="M14" s="44"/>
      <c r="N14" s="44"/>
      <c r="O14" s="62"/>
      <c r="P14" s="42"/>
      <c r="Q14" s="42"/>
      <c r="R14" s="42"/>
      <c r="S14" s="42"/>
      <c r="T14" s="78"/>
      <c r="U14" s="43"/>
    </row>
    <row r="15" spans="1:21" ht="31.75" customHeight="1">
      <c r="A15" s="39"/>
      <c r="B15" s="59"/>
      <c r="C15" s="59"/>
      <c r="D15" s="43"/>
      <c r="E15" s="61"/>
      <c r="F15" s="56"/>
      <c r="G15" s="55"/>
      <c r="H15" s="55"/>
      <c r="I15" s="39"/>
      <c r="J15" s="44"/>
      <c r="K15" s="55"/>
      <c r="L15" s="44"/>
      <c r="M15" s="44"/>
      <c r="N15" s="44"/>
      <c r="O15" s="62"/>
      <c r="P15" s="42"/>
      <c r="Q15" s="42"/>
      <c r="R15" s="42"/>
      <c r="S15" s="42"/>
      <c r="T15" s="78"/>
      <c r="U15" s="43"/>
    </row>
    <row r="16" spans="1:21" ht="31.75" customHeight="1">
      <c r="A16" s="39"/>
      <c r="B16" s="59"/>
      <c r="C16" s="59"/>
      <c r="D16" s="43"/>
      <c r="E16" s="61"/>
      <c r="F16" s="56"/>
      <c r="G16" s="55"/>
      <c r="H16" s="55"/>
      <c r="I16" s="39"/>
      <c r="J16" s="44"/>
      <c r="K16" s="55"/>
      <c r="L16" s="44"/>
      <c r="M16" s="44"/>
      <c r="N16" s="44"/>
      <c r="O16" s="62"/>
      <c r="P16" s="42"/>
      <c r="Q16" s="42"/>
      <c r="R16" s="42"/>
      <c r="S16" s="42"/>
      <c r="T16" s="78"/>
      <c r="U16" s="43"/>
    </row>
    <row r="17" spans="1:21" ht="31.75" customHeight="1">
      <c r="A17" s="39"/>
      <c r="B17" s="59"/>
      <c r="C17" s="59"/>
      <c r="D17" s="43"/>
      <c r="E17" s="61"/>
      <c r="F17" s="56"/>
      <c r="G17" s="55"/>
      <c r="H17" s="55"/>
      <c r="I17" s="39"/>
      <c r="J17" s="44"/>
      <c r="K17" s="55"/>
      <c r="L17" s="44"/>
      <c r="M17" s="44"/>
      <c r="N17" s="44"/>
      <c r="O17" s="62"/>
      <c r="P17" s="42"/>
      <c r="Q17" s="42"/>
      <c r="R17" s="42"/>
      <c r="S17" s="42"/>
      <c r="T17" s="78"/>
      <c r="U17" s="43"/>
    </row>
    <row r="18" spans="1:21" ht="31.75" customHeight="1">
      <c r="A18" s="39"/>
      <c r="B18" s="59"/>
      <c r="C18" s="59"/>
      <c r="D18" s="43"/>
      <c r="E18" s="61"/>
      <c r="F18" s="56"/>
      <c r="G18" s="55"/>
      <c r="H18" s="55"/>
      <c r="I18" s="39"/>
      <c r="J18" s="44"/>
      <c r="K18" s="55"/>
      <c r="L18" s="44"/>
      <c r="M18" s="44"/>
      <c r="N18" s="44"/>
      <c r="O18" s="62"/>
      <c r="P18" s="42"/>
      <c r="Q18" s="42"/>
      <c r="R18" s="42"/>
      <c r="S18" s="42"/>
      <c r="T18" s="78"/>
      <c r="U18" s="43"/>
    </row>
    <row r="19" spans="1:21" ht="31.75" customHeight="1">
      <c r="A19" s="39"/>
      <c r="B19" s="59"/>
      <c r="C19" s="59"/>
      <c r="D19" s="43"/>
      <c r="E19" s="61"/>
      <c r="F19" s="56"/>
      <c r="G19" s="55"/>
      <c r="H19" s="55"/>
      <c r="I19" s="39"/>
      <c r="J19" s="44"/>
      <c r="K19" s="55"/>
      <c r="L19" s="44"/>
      <c r="M19" s="44"/>
      <c r="N19" s="44"/>
      <c r="O19" s="62"/>
      <c r="P19" s="42"/>
      <c r="Q19" s="42"/>
      <c r="R19" s="42"/>
      <c r="S19" s="42"/>
      <c r="T19" s="78"/>
      <c r="U19" s="43"/>
    </row>
    <row r="20" spans="1:21" ht="31.75" customHeight="1">
      <c r="A20" s="39"/>
      <c r="B20" s="59"/>
      <c r="C20" s="59"/>
      <c r="D20" s="43"/>
      <c r="E20" s="61"/>
      <c r="F20" s="56"/>
      <c r="G20" s="55"/>
      <c r="H20" s="55"/>
      <c r="I20" s="39"/>
      <c r="J20" s="44"/>
      <c r="K20" s="55"/>
      <c r="L20" s="44"/>
      <c r="M20" s="44"/>
      <c r="N20" s="44"/>
      <c r="O20" s="62"/>
      <c r="P20" s="42"/>
      <c r="Q20" s="42"/>
      <c r="R20" s="42"/>
      <c r="S20" s="42"/>
      <c r="T20" s="78"/>
      <c r="U20" s="43"/>
    </row>
    <row r="21" spans="1:21" ht="31.75" customHeight="1">
      <c r="A21" s="39"/>
      <c r="B21" s="59"/>
      <c r="C21" s="59"/>
      <c r="D21" s="43"/>
      <c r="E21" s="61"/>
      <c r="F21" s="56"/>
      <c r="G21" s="55"/>
      <c r="H21" s="55"/>
      <c r="I21" s="39"/>
      <c r="J21" s="44"/>
      <c r="K21" s="55"/>
      <c r="L21" s="44"/>
      <c r="M21" s="44"/>
      <c r="N21" s="44"/>
      <c r="O21" s="62"/>
      <c r="P21" s="42"/>
      <c r="Q21" s="42"/>
      <c r="R21" s="42"/>
      <c r="S21" s="42"/>
      <c r="T21" s="78"/>
      <c r="U21" s="43"/>
    </row>
    <row r="22" spans="1:21" ht="31.75" customHeight="1">
      <c r="A22" s="39"/>
      <c r="B22" s="59"/>
      <c r="C22" s="59"/>
      <c r="D22" s="43"/>
      <c r="E22" s="61"/>
      <c r="F22" s="56"/>
      <c r="G22" s="55"/>
      <c r="H22" s="55"/>
      <c r="I22" s="39"/>
      <c r="J22" s="44"/>
      <c r="K22" s="55"/>
      <c r="L22" s="44"/>
      <c r="M22" s="44"/>
      <c r="N22" s="44"/>
      <c r="O22" s="62"/>
      <c r="P22" s="42"/>
      <c r="Q22" s="42"/>
      <c r="R22" s="42"/>
      <c r="S22" s="42"/>
      <c r="T22" s="78"/>
      <c r="U22" s="43"/>
    </row>
    <row r="23" spans="1:21" ht="31.75" customHeight="1">
      <c r="A23" s="39"/>
      <c r="B23" s="59"/>
      <c r="C23" s="59"/>
      <c r="D23" s="43"/>
      <c r="E23" s="61"/>
      <c r="F23" s="56"/>
      <c r="G23" s="55"/>
      <c r="H23" s="55"/>
      <c r="I23" s="39"/>
      <c r="J23" s="44"/>
      <c r="K23" s="55"/>
      <c r="L23" s="44"/>
      <c r="M23" s="44"/>
      <c r="N23" s="44"/>
      <c r="O23" s="62"/>
      <c r="P23" s="42"/>
      <c r="Q23" s="42"/>
      <c r="R23" s="42"/>
      <c r="S23" s="42"/>
      <c r="T23" s="77"/>
      <c r="U23" s="43"/>
    </row>
    <row r="24" spans="1:21" ht="31.75" customHeight="1">
      <c r="A24" s="39"/>
      <c r="B24" s="59"/>
      <c r="C24" s="59"/>
      <c r="D24" s="43"/>
      <c r="E24" s="61"/>
      <c r="F24" s="56"/>
      <c r="G24" s="55"/>
      <c r="H24" s="55"/>
      <c r="I24" s="39"/>
      <c r="J24" s="44"/>
      <c r="K24" s="55"/>
      <c r="L24" s="44"/>
      <c r="M24" s="44"/>
      <c r="N24" s="44"/>
      <c r="O24" s="62"/>
      <c r="P24" s="42"/>
      <c r="Q24" s="42"/>
      <c r="R24" s="42"/>
      <c r="S24" s="42"/>
      <c r="T24" s="77"/>
      <c r="U24" s="43"/>
    </row>
    <row r="25" spans="1:21" ht="31.75" customHeight="1">
      <c r="A25" s="39"/>
      <c r="B25" s="59"/>
      <c r="C25" s="59"/>
      <c r="D25" s="43"/>
      <c r="E25" s="61"/>
      <c r="F25" s="56"/>
      <c r="G25" s="55"/>
      <c r="H25" s="55"/>
      <c r="I25" s="39"/>
      <c r="J25" s="44"/>
      <c r="K25" s="55"/>
      <c r="L25" s="44"/>
      <c r="M25" s="44"/>
      <c r="N25" s="44"/>
      <c r="O25" s="62"/>
      <c r="P25" s="42"/>
      <c r="Q25" s="42"/>
      <c r="R25" s="42"/>
      <c r="S25" s="42"/>
      <c r="T25" s="77"/>
      <c r="U25" s="43"/>
    </row>
    <row r="26" spans="1:21" ht="31.75" customHeight="1">
      <c r="A26" s="39"/>
      <c r="B26" s="59"/>
      <c r="C26" s="59"/>
      <c r="D26" s="43"/>
      <c r="E26" s="61"/>
      <c r="F26" s="56"/>
      <c r="G26" s="55"/>
      <c r="H26" s="55"/>
      <c r="I26" s="39"/>
      <c r="J26" s="44"/>
      <c r="K26" s="55"/>
      <c r="L26" s="44"/>
      <c r="M26" s="44"/>
      <c r="N26" s="44"/>
      <c r="O26" s="62"/>
      <c r="P26" s="42"/>
      <c r="Q26" s="42"/>
      <c r="R26" s="42"/>
      <c r="S26" s="42"/>
      <c r="T26" s="77"/>
      <c r="U26" s="43"/>
    </row>
    <row r="27" spans="1:21" ht="31.75" customHeight="1">
      <c r="A27" s="39"/>
      <c r="B27" s="59"/>
      <c r="C27" s="59"/>
      <c r="D27" s="43"/>
      <c r="E27" s="61"/>
      <c r="F27" s="56"/>
      <c r="G27" s="55"/>
      <c r="H27" s="55"/>
      <c r="I27" s="39"/>
      <c r="J27" s="44"/>
      <c r="K27" s="55"/>
      <c r="L27" s="44"/>
      <c r="M27" s="44"/>
      <c r="N27" s="44"/>
      <c r="O27" s="62"/>
      <c r="P27" s="42"/>
      <c r="Q27" s="42"/>
      <c r="R27" s="42"/>
      <c r="S27" s="42"/>
      <c r="T27" s="77"/>
      <c r="U27" s="43"/>
    </row>
    <row r="28" spans="1:21" ht="31.75" customHeight="1">
      <c r="A28" s="39"/>
      <c r="B28" s="59"/>
      <c r="C28" s="59"/>
      <c r="D28" s="43"/>
      <c r="E28" s="61"/>
      <c r="F28" s="56"/>
      <c r="G28" s="55"/>
      <c r="H28" s="55"/>
      <c r="I28" s="39"/>
      <c r="J28" s="44"/>
      <c r="K28" s="55"/>
      <c r="L28" s="44"/>
      <c r="M28" s="44"/>
      <c r="N28" s="44"/>
      <c r="O28" s="62"/>
      <c r="P28" s="42"/>
      <c r="Q28" s="42"/>
      <c r="R28" s="42"/>
      <c r="S28" s="42"/>
      <c r="T28" s="77"/>
      <c r="U28" s="43"/>
    </row>
    <row r="29" spans="1:21" ht="31.75" customHeight="1" thickBot="1">
      <c r="A29" s="39"/>
      <c r="B29" s="59"/>
      <c r="C29" s="59"/>
      <c r="D29" s="43"/>
      <c r="E29" s="61"/>
      <c r="F29" s="56"/>
      <c r="G29" s="55"/>
      <c r="H29" s="55"/>
      <c r="I29" s="39"/>
      <c r="J29" s="44"/>
      <c r="K29" s="55"/>
      <c r="L29" s="44"/>
      <c r="M29" s="44"/>
      <c r="N29" s="44"/>
      <c r="O29" s="62"/>
      <c r="P29" s="42"/>
      <c r="Q29" s="42"/>
      <c r="R29" s="42"/>
      <c r="S29" s="42"/>
      <c r="T29" s="77"/>
      <c r="U29" s="43"/>
    </row>
    <row r="30" spans="1:21" ht="31.75" customHeight="1" thickBot="1">
      <c r="A30" s="88" t="s">
        <v>38</v>
      </c>
      <c r="B30" s="89"/>
      <c r="C30" s="89"/>
      <c r="D30" s="89"/>
      <c r="E30" s="89"/>
      <c r="F30" s="89"/>
      <c r="G30" s="89"/>
      <c r="H30" s="89"/>
      <c r="I30" s="89"/>
      <c r="J30" s="89"/>
      <c r="K30" s="89"/>
      <c r="L30" s="89"/>
      <c r="M30" s="89"/>
      <c r="N30" s="90"/>
      <c r="O30" s="64">
        <f>SUM(O6:O29)</f>
        <v>68470.325500000006</v>
      </c>
      <c r="P30" s="65"/>
      <c r="Q30" s="66"/>
      <c r="R30" s="66"/>
      <c r="S30" s="66"/>
      <c r="T30" s="79"/>
      <c r="U30" s="80"/>
    </row>
    <row r="31" spans="1:21" ht="31.75" customHeight="1">
      <c r="A31" s="40"/>
      <c r="B31" s="40"/>
      <c r="C31" s="40"/>
      <c r="D31" s="40"/>
      <c r="E31" s="40"/>
      <c r="F31" s="40"/>
      <c r="G31" s="41"/>
      <c r="H31" s="41"/>
      <c r="I31" s="41"/>
      <c r="J31" s="40"/>
      <c r="K31" s="40"/>
      <c r="L31" s="40"/>
      <c r="M31" s="40"/>
      <c r="N31" s="40"/>
      <c r="O31" s="50" t="s">
        <v>35</v>
      </c>
      <c r="P31" s="50" t="s">
        <v>35</v>
      </c>
      <c r="Q31" s="41"/>
      <c r="R31" s="41"/>
      <c r="S31" s="41"/>
      <c r="T31" s="40"/>
      <c r="U31" s="83"/>
    </row>
  </sheetData>
  <mergeCells count="7">
    <mergeCell ref="A30:N30"/>
    <mergeCell ref="U4:U5"/>
    <mergeCell ref="B1:O1"/>
    <mergeCell ref="B2:S2"/>
    <mergeCell ref="B3:S3"/>
    <mergeCell ref="A4:O4"/>
    <mergeCell ref="P4:T4"/>
  </mergeCells>
  <pageMargins left="0.7" right="0.7" top="0.75" bottom="0.75" header="0.3" footer="0.3"/>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
  <sheetViews>
    <sheetView topLeftCell="A3" workbookViewId="0">
      <selection activeCell="L5" sqref="L5"/>
    </sheetView>
  </sheetViews>
  <sheetFormatPr baseColWidth="10" defaultColWidth="8.83203125" defaultRowHeight="14"/>
  <cols>
    <col min="1" max="1" width="8.83203125" style="1" customWidth="1"/>
    <col min="2" max="2" width="9.6640625" style="1" customWidth="1"/>
    <col min="3" max="3" width="9.6640625" style="2" customWidth="1"/>
    <col min="4" max="4" width="31" style="1" customWidth="1"/>
    <col min="5" max="5" width="31" style="2" customWidth="1"/>
    <col min="6" max="6" width="8.33203125" style="1" customWidth="1"/>
    <col min="7" max="7" width="9.6640625" style="1" customWidth="1"/>
    <col min="8" max="8" width="8.33203125" style="1" customWidth="1"/>
    <col min="9" max="9" width="9" style="1" customWidth="1"/>
    <col min="10" max="10" width="6" style="1" customWidth="1"/>
    <col min="11" max="11" width="8.33203125" style="1" customWidth="1"/>
    <col min="12" max="13" width="8.33203125" style="2" customWidth="1"/>
    <col min="14" max="14" width="10.83203125" style="1" customWidth="1"/>
    <col min="15" max="18" width="8.83203125" style="5" customWidth="1"/>
    <col min="19" max="19" width="12.33203125" style="1" bestFit="1" customWidth="1"/>
    <col min="20" max="20" width="16.1640625" style="1" customWidth="1"/>
    <col min="21" max="16384" width="8.83203125" style="1"/>
  </cols>
  <sheetData>
    <row r="1" spans="1:20">
      <c r="B1" s="104" t="s">
        <v>0</v>
      </c>
      <c r="C1" s="104"/>
      <c r="D1" s="104"/>
      <c r="E1" s="104"/>
      <c r="F1" s="104"/>
      <c r="G1" s="104"/>
      <c r="H1" s="104"/>
      <c r="I1" s="104"/>
      <c r="J1" s="104"/>
      <c r="K1" s="104"/>
      <c r="L1" s="104"/>
      <c r="M1" s="104"/>
      <c r="N1" s="104"/>
    </row>
    <row r="2" spans="1:20" ht="36" customHeight="1">
      <c r="B2" s="105" t="s">
        <v>24</v>
      </c>
      <c r="C2" s="106"/>
      <c r="D2" s="107"/>
      <c r="E2" s="107"/>
      <c r="F2" s="107"/>
      <c r="G2" s="107"/>
      <c r="H2" s="107"/>
      <c r="I2" s="107"/>
      <c r="J2" s="107"/>
      <c r="K2" s="107"/>
      <c r="L2" s="107"/>
      <c r="M2" s="107"/>
      <c r="N2" s="107"/>
      <c r="O2" s="107"/>
      <c r="P2" s="107"/>
      <c r="Q2" s="107"/>
      <c r="R2" s="108"/>
    </row>
    <row r="3" spans="1:20" ht="27" customHeight="1" thickBot="1">
      <c r="B3" s="94" t="s">
        <v>15</v>
      </c>
      <c r="C3" s="95"/>
      <c r="D3" s="96"/>
      <c r="E3" s="96"/>
      <c r="F3" s="96"/>
      <c r="G3" s="96"/>
      <c r="H3" s="96"/>
      <c r="I3" s="96"/>
      <c r="J3" s="96"/>
      <c r="K3" s="96"/>
      <c r="L3" s="96"/>
      <c r="M3" s="96"/>
      <c r="N3" s="96"/>
      <c r="O3" s="96"/>
      <c r="P3" s="96"/>
      <c r="Q3" s="96"/>
      <c r="R3" s="96"/>
    </row>
    <row r="4" spans="1:20" ht="21" customHeight="1" thickBot="1">
      <c r="B4" s="17"/>
      <c r="C4" s="84"/>
      <c r="D4" s="18"/>
      <c r="E4" s="18"/>
      <c r="F4" s="18"/>
      <c r="G4" s="18"/>
      <c r="H4" s="18"/>
      <c r="I4" s="18"/>
      <c r="J4" s="18"/>
      <c r="K4" s="18"/>
      <c r="L4" s="18"/>
      <c r="M4" s="18"/>
      <c r="N4" s="18"/>
      <c r="O4" s="109" t="s">
        <v>13</v>
      </c>
      <c r="P4" s="110"/>
      <c r="Q4" s="110"/>
      <c r="R4" s="110"/>
      <c r="S4" s="110"/>
      <c r="T4" s="30"/>
    </row>
    <row r="5" spans="1:20" s="3" customFormat="1" ht="69" thickBot="1">
      <c r="A5" s="69" t="s">
        <v>9</v>
      </c>
      <c r="B5" s="26" t="s">
        <v>20</v>
      </c>
      <c r="C5" s="70" t="s">
        <v>45</v>
      </c>
      <c r="D5" s="69" t="s">
        <v>16</v>
      </c>
      <c r="E5" s="69" t="s">
        <v>42</v>
      </c>
      <c r="F5" s="69" t="s">
        <v>6</v>
      </c>
      <c r="G5" s="69" t="s">
        <v>5</v>
      </c>
      <c r="H5" s="69" t="s">
        <v>7</v>
      </c>
      <c r="I5" s="69" t="s">
        <v>1</v>
      </c>
      <c r="J5" s="69" t="s">
        <v>2</v>
      </c>
      <c r="K5" s="69" t="s">
        <v>18</v>
      </c>
      <c r="L5" s="69" t="s">
        <v>46</v>
      </c>
      <c r="M5" s="69" t="s">
        <v>19</v>
      </c>
      <c r="N5" s="69" t="s">
        <v>3</v>
      </c>
      <c r="O5" s="24" t="s">
        <v>10</v>
      </c>
      <c r="P5" s="24" t="s">
        <v>11</v>
      </c>
      <c r="Q5" s="24" t="s">
        <v>21</v>
      </c>
      <c r="R5" s="24" t="s">
        <v>12</v>
      </c>
      <c r="S5" s="25" t="s">
        <v>22</v>
      </c>
      <c r="T5" s="31" t="s">
        <v>23</v>
      </c>
    </row>
    <row r="6" spans="1:20" s="3" customFormat="1" ht="44.25" customHeight="1">
      <c r="A6" s="12"/>
      <c r="B6" s="13"/>
      <c r="C6" s="85"/>
      <c r="D6" s="37"/>
      <c r="E6" s="82"/>
      <c r="F6" s="10"/>
      <c r="G6" s="10"/>
      <c r="H6" s="10"/>
      <c r="I6" s="15"/>
      <c r="J6" s="14"/>
      <c r="K6" s="15">
        <f>I6*J6</f>
        <v>0</v>
      </c>
      <c r="L6" s="28"/>
      <c r="M6" s="28"/>
      <c r="N6" s="38">
        <f>K6+L6+M6</f>
        <v>0</v>
      </c>
      <c r="O6" s="32"/>
      <c r="P6" s="19"/>
      <c r="Q6" s="19"/>
      <c r="R6" s="19"/>
      <c r="S6" s="19"/>
      <c r="T6" s="33"/>
    </row>
    <row r="7" spans="1:20" s="3" customFormat="1" ht="52.5" customHeight="1">
      <c r="A7" s="7"/>
      <c r="B7" s="16"/>
      <c r="C7" s="85"/>
      <c r="D7" s="9"/>
      <c r="E7" s="82"/>
      <c r="F7" s="10"/>
      <c r="G7" s="10"/>
      <c r="H7" s="10"/>
      <c r="I7" s="15"/>
      <c r="J7" s="14"/>
      <c r="K7" s="15">
        <f>I7*J7</f>
        <v>0</v>
      </c>
      <c r="L7" s="28"/>
      <c r="M7" s="28"/>
      <c r="N7" s="6">
        <f>K7+L7+M7</f>
        <v>0</v>
      </c>
      <c r="O7" s="32"/>
      <c r="P7" s="19"/>
      <c r="Q7" s="19"/>
      <c r="R7" s="19"/>
      <c r="S7" s="20"/>
      <c r="T7" s="33"/>
    </row>
    <row r="8" spans="1:20" s="3" customFormat="1" ht="46.5" customHeight="1">
      <c r="A8" s="7"/>
      <c r="B8" s="16"/>
      <c r="C8" s="85"/>
      <c r="D8" s="9"/>
      <c r="E8" s="82"/>
      <c r="F8" s="10"/>
      <c r="G8" s="10"/>
      <c r="H8" s="10"/>
      <c r="I8" s="15"/>
      <c r="J8" s="14"/>
      <c r="K8" s="15">
        <f>I8*J8</f>
        <v>0</v>
      </c>
      <c r="L8" s="28"/>
      <c r="M8" s="28"/>
      <c r="N8" s="6">
        <f>K8+L8+M8</f>
        <v>0</v>
      </c>
      <c r="O8" s="32"/>
      <c r="P8" s="19"/>
      <c r="Q8" s="19"/>
      <c r="R8" s="19"/>
      <c r="S8" s="20"/>
      <c r="T8" s="33"/>
    </row>
    <row r="9" spans="1:20" ht="48.75" customHeight="1" thickBot="1">
      <c r="A9" s="21" t="s">
        <v>14</v>
      </c>
      <c r="B9" s="8"/>
      <c r="C9" s="11"/>
      <c r="D9" s="11"/>
      <c r="E9" s="82"/>
      <c r="F9" s="11"/>
      <c r="G9" s="11"/>
      <c r="H9" s="11"/>
      <c r="I9" s="11"/>
      <c r="J9" s="11"/>
      <c r="K9" s="11"/>
      <c r="L9" s="11"/>
      <c r="M9" s="11"/>
      <c r="N9" s="29">
        <f t="shared" ref="N9:S9" si="0" xml:space="preserve"> SUM(N6:N8)</f>
        <v>0</v>
      </c>
      <c r="O9" s="34">
        <f t="shared" si="0"/>
        <v>0</v>
      </c>
      <c r="P9" s="35">
        <f t="shared" si="0"/>
        <v>0</v>
      </c>
      <c r="Q9" s="35">
        <f t="shared" si="0"/>
        <v>0</v>
      </c>
      <c r="R9" s="35">
        <f t="shared" si="0"/>
        <v>0</v>
      </c>
      <c r="S9" s="35">
        <f t="shared" si="0"/>
        <v>0</v>
      </c>
      <c r="T9" s="36"/>
    </row>
  </sheetData>
  <mergeCells count="4">
    <mergeCell ref="B1:N1"/>
    <mergeCell ref="B2:R2"/>
    <mergeCell ref="B3:R3"/>
    <mergeCell ref="O4:S4"/>
  </mergeCells>
  <dataValidations xWindow="503" yWindow="428" count="1">
    <dataValidation allowBlank="1" showInputMessage="1" showErrorMessage="1" promptTitle="Enter Justification" sqref="E6" xr:uid="{00000000-0002-0000-0200-000000000000}"/>
  </dataValidations>
  <pageMargins left="0.95" right="0.45" top="1" bottom="1" header="0.3" footer="0.3"/>
  <pageSetup scale="66" orientation="landscape" horizontalDpi="4294967292" verticalDpi="429496729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13"/>
  <sheetViews>
    <sheetView topLeftCell="A2" workbookViewId="0">
      <selection activeCell="M6" sqref="M6"/>
    </sheetView>
  </sheetViews>
  <sheetFormatPr baseColWidth="10" defaultColWidth="11" defaultRowHeight="16"/>
  <cols>
    <col min="1" max="1" width="9.1640625" style="4" customWidth="1"/>
    <col min="2" max="3" width="12.1640625" customWidth="1"/>
    <col min="4" max="5" width="25.83203125" customWidth="1"/>
    <col min="6" max="6" width="8.83203125" customWidth="1"/>
    <col min="7" max="7" width="7.1640625" customWidth="1"/>
    <col min="8" max="8" width="9.6640625" customWidth="1"/>
    <col min="9" max="9" width="8.5" customWidth="1"/>
    <col min="10" max="10" width="12" customWidth="1"/>
    <col min="11" max="11" width="5.33203125" customWidth="1"/>
    <col min="12" max="12" width="12.1640625" customWidth="1"/>
    <col min="13" max="13" width="11.1640625" customWidth="1"/>
    <col min="14" max="14" width="9" customWidth="1"/>
    <col min="15" max="15" width="14.83203125" customWidth="1"/>
    <col min="16" max="16" width="9" customWidth="1"/>
    <col min="17" max="17" width="9.1640625" customWidth="1"/>
    <col min="18" max="18" width="24.1640625" customWidth="1"/>
  </cols>
  <sheetData>
    <row r="1" spans="1:21">
      <c r="B1" s="115" t="s">
        <v>0</v>
      </c>
      <c r="C1" s="115"/>
      <c r="D1" s="115"/>
      <c r="E1" s="115"/>
      <c r="F1" s="115"/>
      <c r="G1" s="115"/>
      <c r="H1" s="115"/>
      <c r="I1" s="115"/>
      <c r="J1" s="115"/>
      <c r="K1" s="115"/>
      <c r="L1" s="115"/>
      <c r="M1" s="115"/>
    </row>
    <row r="2" spans="1:21">
      <c r="B2" s="114" t="s">
        <v>25</v>
      </c>
      <c r="C2" s="114"/>
      <c r="D2" s="114"/>
      <c r="E2" s="114"/>
      <c r="F2" s="114"/>
      <c r="G2" s="114"/>
      <c r="H2" s="114"/>
      <c r="I2" s="114"/>
      <c r="J2" s="114"/>
      <c r="K2" s="114"/>
      <c r="L2" s="114"/>
      <c r="M2" s="114"/>
    </row>
    <row r="3" spans="1:21" ht="43.75" customHeight="1">
      <c r="B3" s="116" t="s">
        <v>26</v>
      </c>
      <c r="C3" s="117"/>
      <c r="D3" s="118"/>
      <c r="E3" s="118"/>
      <c r="F3" s="118"/>
      <c r="G3" s="118"/>
      <c r="H3" s="118"/>
      <c r="I3" s="118"/>
      <c r="J3" s="118"/>
      <c r="K3" s="118"/>
      <c r="L3" s="118"/>
      <c r="M3" s="118"/>
      <c r="N3" s="118"/>
      <c r="O3" s="118"/>
      <c r="P3" s="118"/>
      <c r="Q3" s="118"/>
    </row>
    <row r="4" spans="1:21" ht="55.75" customHeight="1">
      <c r="B4" s="119" t="s">
        <v>8</v>
      </c>
      <c r="C4" s="120"/>
      <c r="D4" s="121"/>
      <c r="E4" s="121"/>
      <c r="F4" s="121"/>
      <c r="G4" s="121"/>
      <c r="H4" s="121"/>
      <c r="I4" s="121"/>
      <c r="J4" s="121"/>
      <c r="K4" s="121"/>
      <c r="L4" s="121"/>
      <c r="M4" s="121"/>
      <c r="N4" s="121"/>
      <c r="O4" s="121"/>
      <c r="P4" s="121"/>
      <c r="Q4" s="121"/>
    </row>
    <row r="5" spans="1:21" s="40" customFormat="1" ht="31.75" customHeight="1">
      <c r="A5" s="101" t="s">
        <v>37</v>
      </c>
      <c r="B5" s="101"/>
      <c r="C5" s="101"/>
      <c r="D5" s="101"/>
      <c r="E5" s="101"/>
      <c r="F5" s="101"/>
      <c r="G5" s="101"/>
      <c r="H5" s="101"/>
      <c r="I5" s="101"/>
      <c r="J5" s="101"/>
      <c r="K5" s="101"/>
      <c r="L5" s="101"/>
      <c r="M5" s="101"/>
      <c r="N5" s="101"/>
      <c r="O5" s="101"/>
      <c r="P5" s="122" t="s">
        <v>13</v>
      </c>
      <c r="Q5" s="122"/>
      <c r="R5" s="122"/>
      <c r="S5" s="122"/>
      <c r="T5" s="122"/>
    </row>
    <row r="6" spans="1:21" s="23" customFormat="1" ht="65">
      <c r="A6" s="69" t="s">
        <v>27</v>
      </c>
      <c r="B6" s="70" t="s">
        <v>36</v>
      </c>
      <c r="C6" s="70" t="s">
        <v>45</v>
      </c>
      <c r="D6" s="71" t="s">
        <v>39</v>
      </c>
      <c r="E6" s="71" t="s">
        <v>42</v>
      </c>
      <c r="F6" s="69" t="s">
        <v>17</v>
      </c>
      <c r="G6" s="69" t="s">
        <v>6</v>
      </c>
      <c r="H6" s="69" t="s">
        <v>5</v>
      </c>
      <c r="I6" s="69" t="s">
        <v>7</v>
      </c>
      <c r="J6" s="69" t="s">
        <v>1</v>
      </c>
      <c r="K6" s="69" t="s">
        <v>28</v>
      </c>
      <c r="L6" s="72" t="s">
        <v>18</v>
      </c>
      <c r="M6" s="69" t="s">
        <v>46</v>
      </c>
      <c r="N6" s="69" t="s">
        <v>19</v>
      </c>
      <c r="O6" s="69" t="s">
        <v>3</v>
      </c>
      <c r="P6" s="22" t="s">
        <v>10</v>
      </c>
      <c r="Q6" s="22" t="s">
        <v>11</v>
      </c>
      <c r="R6" s="22" t="s">
        <v>21</v>
      </c>
      <c r="S6" s="22" t="s">
        <v>12</v>
      </c>
      <c r="T6" s="22" t="s">
        <v>22</v>
      </c>
      <c r="U6" s="27" t="s">
        <v>23</v>
      </c>
    </row>
    <row r="7" spans="1:21" s="40" customFormat="1" ht="14">
      <c r="A7" s="39"/>
      <c r="B7" s="59"/>
      <c r="C7" s="59"/>
      <c r="D7" s="45"/>
      <c r="E7" s="45"/>
      <c r="F7" s="46"/>
      <c r="G7" s="46"/>
      <c r="H7" s="46"/>
      <c r="I7" s="46"/>
      <c r="J7" s="51"/>
      <c r="K7" s="39"/>
      <c r="L7" s="52"/>
      <c r="M7" s="52"/>
      <c r="N7" s="52"/>
      <c r="O7" s="53"/>
      <c r="P7" s="54"/>
      <c r="Q7" s="57"/>
      <c r="R7" s="42"/>
      <c r="S7" s="42"/>
      <c r="T7" s="58"/>
    </row>
    <row r="8" spans="1:21" s="40" customFormat="1" ht="14">
      <c r="A8" s="39"/>
      <c r="B8" s="59"/>
      <c r="C8" s="59"/>
      <c r="D8" s="45"/>
      <c r="E8" s="45"/>
      <c r="F8" s="46"/>
      <c r="G8" s="46"/>
      <c r="H8" s="46"/>
      <c r="I8" s="46"/>
      <c r="J8" s="51"/>
      <c r="K8" s="39"/>
      <c r="L8" s="52"/>
      <c r="M8" s="52"/>
      <c r="N8" s="52"/>
      <c r="O8" s="53"/>
      <c r="P8" s="54"/>
      <c r="Q8" s="57"/>
      <c r="R8" s="42"/>
      <c r="S8" s="42"/>
      <c r="T8" s="58"/>
    </row>
    <row r="9" spans="1:21" s="40" customFormat="1" ht="14">
      <c r="A9" s="39"/>
      <c r="B9" s="60"/>
      <c r="C9" s="60"/>
      <c r="D9" s="45"/>
      <c r="E9" s="45"/>
      <c r="F9" s="46"/>
      <c r="G9" s="46"/>
      <c r="H9" s="46"/>
      <c r="I9" s="45"/>
      <c r="J9" s="48"/>
      <c r="K9" s="47"/>
      <c r="L9" s="52"/>
      <c r="M9" s="52"/>
      <c r="N9" s="52"/>
      <c r="O9" s="53"/>
      <c r="P9" s="54"/>
      <c r="Q9" s="57"/>
      <c r="R9" s="42"/>
      <c r="S9" s="42"/>
      <c r="T9" s="58"/>
    </row>
    <row r="10" spans="1:21" s="23" customFormat="1" ht="20.25" customHeight="1">
      <c r="A10" s="39"/>
      <c r="B10" s="60"/>
      <c r="C10" s="60"/>
      <c r="D10" s="45"/>
      <c r="E10" s="45"/>
      <c r="F10" s="46"/>
      <c r="G10" s="46"/>
      <c r="H10" s="46"/>
      <c r="I10" s="45"/>
      <c r="J10" s="48"/>
      <c r="K10" s="49"/>
      <c r="L10" s="52"/>
      <c r="M10" s="52"/>
      <c r="N10" s="52"/>
      <c r="O10" s="53"/>
      <c r="P10" s="22"/>
      <c r="Q10" s="22"/>
      <c r="R10" s="22"/>
      <c r="S10" s="22"/>
      <c r="T10" s="58"/>
    </row>
    <row r="11" spans="1:21" s="40" customFormat="1" ht="15" thickBot="1">
      <c r="A11" s="39"/>
      <c r="B11" s="60"/>
      <c r="C11" s="60"/>
      <c r="D11" s="45"/>
      <c r="E11" s="45"/>
      <c r="F11" s="46"/>
      <c r="G11" s="46"/>
      <c r="H11" s="46"/>
      <c r="I11" s="45"/>
      <c r="J11" s="48"/>
      <c r="K11" s="47"/>
      <c r="L11" s="52"/>
      <c r="M11" s="52"/>
      <c r="N11" s="52"/>
      <c r="O11" s="53"/>
      <c r="P11" s="111" t="s">
        <v>40</v>
      </c>
      <c r="Q11" s="112"/>
      <c r="R11" s="112"/>
      <c r="S11" s="112"/>
      <c r="T11" s="113"/>
    </row>
    <row r="12" spans="1:21" s="68" customFormat="1" ht="28" customHeight="1" thickBot="1">
      <c r="A12" s="88" t="s">
        <v>38</v>
      </c>
      <c r="B12" s="89"/>
      <c r="C12" s="89"/>
      <c r="D12" s="89"/>
      <c r="E12" s="89"/>
      <c r="F12" s="89"/>
      <c r="G12" s="89"/>
      <c r="H12" s="89"/>
      <c r="I12" s="89"/>
      <c r="J12" s="89"/>
      <c r="K12" s="89"/>
      <c r="L12" s="89"/>
      <c r="M12" s="89"/>
      <c r="N12" s="90"/>
      <c r="O12" s="64">
        <f>SUM(O7:O11)</f>
        <v>0</v>
      </c>
      <c r="P12" s="65"/>
      <c r="Q12" s="66"/>
      <c r="R12" s="66"/>
      <c r="S12" s="66"/>
      <c r="T12" s="67"/>
    </row>
    <row r="13" spans="1:21">
      <c r="M13" s="73" t="s">
        <v>4</v>
      </c>
    </row>
  </sheetData>
  <mergeCells count="8">
    <mergeCell ref="P11:T11"/>
    <mergeCell ref="A12:N12"/>
    <mergeCell ref="B2:M2"/>
    <mergeCell ref="B1:M1"/>
    <mergeCell ref="B3:Q3"/>
    <mergeCell ref="B4:Q4"/>
    <mergeCell ref="A5:O5"/>
    <mergeCell ref="P5:T5"/>
  </mergeCells>
  <phoneticPr fontId="2" type="noConversion"/>
  <dataValidations count="1">
    <dataValidation allowBlank="1" showInputMessage="1" showErrorMessage="1" promptTitle="Enter Justification" sqref="E7" xr:uid="{00000000-0002-0000-0300-000000000000}"/>
  </dataValidations>
  <pageMargins left="1" right="0.5" top="1" bottom="1" header="0.5" footer="0.5"/>
  <pageSetup orientation="portrait" horizontalDpi="4294967292" verticalDpi="4294967292"/>
  <headerFooter alignWithMargins="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Annual Resource Allocation List</vt:lpstr>
      <vt:lpstr>Emergency Requests</vt:lpstr>
      <vt:lpstr>Big Ticket Item List</vt:lpstr>
      <vt:lpstr>'Emergency Requests'!Print_Area</vt:lpstr>
    </vt:vector>
  </TitlesOfParts>
  <Company>FHDA Community College District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Coleen Lee-Wheat</dc:creator>
  <cp:lastModifiedBy>Microsoft Office User</cp:lastModifiedBy>
  <cp:lastPrinted>2019-11-14T21:13:43Z</cp:lastPrinted>
  <dcterms:created xsi:type="dcterms:W3CDTF">2016-03-02T05:06:15Z</dcterms:created>
  <dcterms:modified xsi:type="dcterms:W3CDTF">2020-02-19T20:58:48Z</dcterms:modified>
</cp:coreProperties>
</file>