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2"/>
  <workbookPr/>
  <mc:AlternateContent xmlns:mc="http://schemas.openxmlformats.org/markup-compatibility/2006">
    <mc:Choice Requires="x15">
      <x15ac:absPath xmlns:x15ac="http://schemas.microsoft.com/office/spreadsheetml/2010/11/ac" url="/Users/instuctional/Desktop/"/>
    </mc:Choice>
  </mc:AlternateContent>
  <xr:revisionPtr revIDLastSave="0" documentId="8_{B9C092F1-85D1-AC4B-91E1-02629113BB5F}" xr6:coauthVersionLast="36" xr6:coauthVersionMax="36" xr10:uidLastSave="{00000000-0000-0000-0000-000000000000}"/>
  <bookViews>
    <workbookView xWindow="0" yWindow="460" windowWidth="28800" windowHeight="17280" xr2:uid="{00000000-000D-0000-FFFF-FFFF00000000}"/>
  </bookViews>
  <sheets>
    <sheet name="Annual Resource Allocation List" sheetId="5" r:id="rId1"/>
    <sheet name="Emergency Requests" sheetId="4" r:id="rId2"/>
  </sheets>
  <definedNames>
    <definedName name="_xlnm.Print_Area" localSheetId="1">'Emergency Requests'!$B$2:$R$8</definedName>
  </definedNames>
  <calcPr calcId="181029"/>
</workbook>
</file>

<file path=xl/calcChain.xml><?xml version="1.0" encoding="utf-8"?>
<calcChain xmlns="http://schemas.openxmlformats.org/spreadsheetml/2006/main">
  <c r="N17" i="5" l="1"/>
  <c r="L19" i="5"/>
  <c r="N19" i="5" s="1"/>
  <c r="N18" i="5"/>
  <c r="N16" i="5"/>
  <c r="N14" i="5"/>
  <c r="N13" i="5"/>
  <c r="N12" i="5"/>
  <c r="N10" i="5"/>
  <c r="N9" i="5"/>
  <c r="K8" i="5"/>
  <c r="N8" i="5" s="1"/>
  <c r="K15" i="5"/>
  <c r="L15" i="5" s="1"/>
  <c r="N15" i="5" s="1"/>
  <c r="L11" i="5"/>
  <c r="N11" i="5" s="1"/>
  <c r="K7" i="5"/>
  <c r="N7" i="5" s="1"/>
  <c r="K6" i="5" l="1"/>
  <c r="K8" i="4"/>
  <c r="N8" i="4"/>
  <c r="K7" i="4"/>
  <c r="N7" i="4"/>
  <c r="S9" i="4"/>
  <c r="R9" i="4"/>
  <c r="Q9" i="4"/>
  <c r="P9" i="4"/>
  <c r="O9" i="4"/>
  <c r="N6" i="4"/>
  <c r="N9" i="4"/>
  <c r="N6" i="5" l="1"/>
  <c r="N20" i="5" s="1"/>
</calcChain>
</file>

<file path=xl/sharedStrings.xml><?xml version="1.0" encoding="utf-8"?>
<sst xmlns="http://schemas.openxmlformats.org/spreadsheetml/2006/main" count="152" uniqueCount="78">
  <si>
    <t>De Anza College: Instructional Planning and Budget Team</t>
  </si>
  <si>
    <t>Per Item Cost</t>
  </si>
  <si>
    <t>How Many?</t>
  </si>
  <si>
    <t>Total Cost</t>
  </si>
  <si>
    <t xml:space="preserve">New Item or Replacement N/Rp </t>
  </si>
  <si>
    <t>Infra-structure needed? Yes/No</t>
  </si>
  <si>
    <t>Life Expectancy of  item (years)</t>
  </si>
  <si>
    <t>Division/
Department</t>
  </si>
  <si>
    <t>Lottery</t>
  </si>
  <si>
    <t>Instructional Equipment Funding</t>
  </si>
  <si>
    <t>Perkins Funds</t>
  </si>
  <si>
    <t>To be completed by  IPBT</t>
  </si>
  <si>
    <t>TOTALS</t>
  </si>
  <si>
    <r>
      <rPr>
        <b/>
        <u/>
        <sz val="10"/>
        <color indexed="8"/>
        <rFont val="Calibri"/>
        <family val="2"/>
      </rPr>
      <t>Instructions:</t>
    </r>
    <r>
      <rPr>
        <sz val="10"/>
        <color indexed="8"/>
        <rFont val="Calibri"/>
        <family val="2"/>
      </rPr>
      <t xml:space="preserve">   This page for emergency requests such as a piece of equipment that broke unexpectedly. </t>
    </r>
  </si>
  <si>
    <r>
      <t xml:space="preserve">Item </t>
    </r>
    <r>
      <rPr>
        <b/>
        <sz val="10"/>
        <color indexed="10"/>
        <rFont val="Calibri"/>
        <family val="2"/>
      </rPr>
      <t xml:space="preserve">including why it was not included as a resource request </t>
    </r>
  </si>
  <si>
    <t>Subtotal</t>
  </si>
  <si>
    <t>Shipping</t>
  </si>
  <si>
    <r>
      <t>Priority</t>
    </r>
    <r>
      <rPr>
        <b/>
        <sz val="12"/>
        <color indexed="10"/>
        <rFont val="Times New Roman"/>
        <family val="1"/>
      </rPr>
      <t xml:space="preserve"> Critical, Needed, Desirable</t>
    </r>
  </si>
  <si>
    <t>Strong Workforce Funds</t>
  </si>
  <si>
    <t>Facilities</t>
  </si>
  <si>
    <t>Other/Notes</t>
  </si>
  <si>
    <r>
      <rPr>
        <b/>
        <sz val="12"/>
        <color indexed="8"/>
        <rFont val="Calibri"/>
        <family val="2"/>
      </rPr>
      <t xml:space="preserve">EMERGENCY REQUESTS  LIST </t>
    </r>
    <r>
      <rPr>
        <b/>
        <sz val="10"/>
        <color indexed="8"/>
        <rFont val="Calibri"/>
        <family val="2"/>
      </rPr>
      <t xml:space="preserve">    Department/Division:  </t>
    </r>
    <r>
      <rPr>
        <b/>
        <u/>
        <sz val="10"/>
        <color indexed="8"/>
        <rFont val="Calibri"/>
        <family val="2"/>
      </rPr>
      <t xml:space="preserve">                                    </t>
    </r>
    <r>
      <rPr>
        <b/>
        <sz val="10"/>
        <color indexed="8"/>
        <rFont val="Calibri"/>
        <family val="2"/>
      </rPr>
      <t>____________    Name of Point of Contact: ____________________________</t>
    </r>
  </si>
  <si>
    <t xml:space="preserve">
Department</t>
  </si>
  <si>
    <t>Quantity</t>
  </si>
  <si>
    <t xml:space="preserve">Item(please remember, the subtotal value must be over $100) </t>
  </si>
  <si>
    <t>Enter Justification</t>
  </si>
  <si>
    <t>Priority: Critical, Needed, Desirable</t>
  </si>
  <si>
    <r>
      <t xml:space="preserve">Category:
</t>
    </r>
    <r>
      <rPr>
        <sz val="9"/>
        <rFont val="Times New Roman"/>
        <family val="1"/>
      </rPr>
      <t>Equipment,
Facility, or
Other</t>
    </r>
  </si>
  <si>
    <t>Tax
9.00%</t>
  </si>
  <si>
    <t>Enter Justification
1. Who are the racial/ethnic and underserved groups affected? 
2. Does the funding request ignore or worsen existing disparities or produce other unintended consequences? What is the impact on eliminating the equity gap?  
3. How does the allocation advance opportunities for historically underrepresented students and communities?</t>
  </si>
  <si>
    <t>Critical</t>
  </si>
  <si>
    <t>Equipment</t>
  </si>
  <si>
    <t>Needed</t>
  </si>
  <si>
    <t>N</t>
  </si>
  <si>
    <t>No</t>
  </si>
  <si>
    <t>Shipping included</t>
  </si>
  <si>
    <t>Tax
9.125%</t>
  </si>
  <si>
    <r>
      <t xml:space="preserve">RESOURCE REQUEST LIST 2020-21   </t>
    </r>
    <r>
      <rPr>
        <b/>
        <u/>
        <sz val="11"/>
        <color indexed="8"/>
        <rFont val="Times New Roman"/>
        <family val="1"/>
      </rPr>
      <t xml:space="preserve">Department/Division:      </t>
    </r>
    <r>
      <rPr>
        <b/>
        <sz val="11"/>
        <color indexed="8"/>
        <rFont val="Times New Roman"/>
        <family val="1"/>
      </rPr>
      <t>Auto Tech___________</t>
    </r>
    <r>
      <rPr>
        <b/>
        <u/>
        <sz val="11"/>
        <color indexed="8"/>
        <rFont val="Times New Roman"/>
        <family val="1"/>
      </rPr>
      <t xml:space="preserve">    Name of Point of Contact:</t>
    </r>
    <r>
      <rPr>
        <b/>
        <sz val="11"/>
        <color indexed="8"/>
        <rFont val="Times New Roman"/>
        <family val="1"/>
      </rPr>
      <t xml:space="preserve"> </t>
    </r>
    <r>
      <rPr>
        <sz val="11"/>
        <color indexed="8"/>
        <rFont val="Times New Roman"/>
        <family val="1"/>
      </rPr>
      <t>___Dave Capitolo_________</t>
    </r>
  </si>
  <si>
    <r>
      <rPr>
        <b/>
        <u/>
        <sz val="11"/>
        <color indexed="8"/>
        <rFont val="Times New Roman"/>
        <family val="1"/>
      </rPr>
      <t>I</t>
    </r>
    <r>
      <rPr>
        <b/>
        <sz val="11"/>
        <color indexed="8"/>
        <rFont val="Times New Roman"/>
        <family val="1"/>
      </rPr>
      <t xml:space="preserve">nstructions:  Each Department/Program must provide an instructional equipment request list each year.  A Division priority list should be developed by working within your Division processes.
Items you do not have to list: 
1) computer and furniture requests that are already on a college refresh schedule or items that already exist in classrooms, offices, conference rooms etc.  
2) office supplies or items normally covered by operational ”B” budget.
Items that should be listed:  All instructional equipment items with a subtotal value of  $100 or more per individual item that do not fall within #1 or #2 above.
Note: The items should provide programmatic support for student learning and </t>
    </r>
    <r>
      <rPr>
        <b/>
        <u/>
        <sz val="11"/>
        <color indexed="8"/>
        <rFont val="Times New Roman"/>
        <family val="1"/>
      </rPr>
      <t>must</t>
    </r>
    <r>
      <rPr>
        <b/>
        <sz val="11"/>
        <color indexed="8"/>
        <rFont val="Times New Roman"/>
        <family val="1"/>
      </rPr>
      <t xml:space="preserve"> be included as a part of the Program Review submitted in Spring 2019. If there is an emergency item needed that was not on the Program Review, then list that on sheet 2 titled “Emergency Requests”.</t>
    </r>
    <r>
      <rPr>
        <b/>
        <sz val="11"/>
        <color indexed="10"/>
        <rFont val="Times New Roman"/>
        <family val="1"/>
      </rPr>
      <t xml:space="preserve">
</t>
    </r>
    <r>
      <rPr>
        <b/>
        <sz val="11"/>
        <color indexed="8"/>
        <rFont val="Times New Roman"/>
        <family val="1"/>
      </rPr>
      <t xml:space="preserve">Priorities: </t>
    </r>
    <r>
      <rPr>
        <b/>
        <sz val="11"/>
        <color indexed="10"/>
        <rFont val="Times New Roman"/>
        <family val="1"/>
      </rPr>
      <t>Critical:</t>
    </r>
    <r>
      <rPr>
        <b/>
        <sz val="11"/>
        <color indexed="8"/>
        <rFont val="Times New Roman"/>
        <family val="1"/>
      </rPr>
      <t xml:space="preserve"> Courses and/or program cannot run without it; </t>
    </r>
    <r>
      <rPr>
        <b/>
        <sz val="11"/>
        <color indexed="10"/>
        <rFont val="Times New Roman"/>
        <family val="1"/>
      </rPr>
      <t>Needed</t>
    </r>
    <r>
      <rPr>
        <b/>
        <sz val="11"/>
        <color indexed="8"/>
        <rFont val="Times New Roman"/>
        <family val="1"/>
      </rPr>
      <t xml:space="preserve">: Necessary in 1 - 2 yearsNecessary for the regular functions of the program (i.e., replenishing supply items, replacement aging equipment) -- will cause program delays or changes in course scheduling if not provided ; </t>
    </r>
    <r>
      <rPr>
        <b/>
        <sz val="11"/>
        <color indexed="10"/>
        <rFont val="Times New Roman"/>
        <family val="1"/>
      </rPr>
      <t>Desirable:</t>
    </r>
    <r>
      <rPr>
        <b/>
        <sz val="11"/>
        <color indexed="8"/>
        <rFont val="Times New Roman"/>
        <family val="1"/>
      </rPr>
      <t xml:space="preserve"> Requested as part of program growth or innovation </t>
    </r>
    <r>
      <rPr>
        <b/>
        <u/>
        <sz val="11"/>
        <color indexed="8"/>
        <rFont val="Times New Roman"/>
        <family val="1"/>
      </rPr>
      <t xml:space="preserve">
</t>
    </r>
    <r>
      <rPr>
        <sz val="11"/>
        <color indexed="8"/>
        <rFont val="Times New Roman"/>
        <family val="1"/>
      </rPr>
      <t xml:space="preserve">
</t>
    </r>
  </si>
  <si>
    <r>
      <t xml:space="preserve">Category:
</t>
    </r>
    <r>
      <rPr>
        <sz val="11"/>
        <rFont val="Times New Roman"/>
        <family val="1"/>
      </rPr>
      <t>Equipment,
Facility, or
Other</t>
    </r>
  </si>
  <si>
    <t>Other</t>
  </si>
  <si>
    <t>Faculty</t>
  </si>
  <si>
    <t>Total</t>
  </si>
  <si>
    <t>CTE</t>
  </si>
  <si>
    <t>Miroir HD Pro Projector- M220</t>
  </si>
  <si>
    <t xml:space="preserve">Projector to conduct outreach presentations in the community </t>
  </si>
  <si>
    <t>Software/Subscription</t>
  </si>
  <si>
    <t>Handshake Software</t>
  </si>
  <si>
    <t>Replacing College Centeral Network subscription with more widely used application for employement connection with students and emplyers (anual subscription fee $14,500 + 5% yearly increase)</t>
  </si>
  <si>
    <t>CTE Outreach and Marketing Materials</t>
  </si>
  <si>
    <t>CTE marketing materials to advertise the college programs and student appreciation materials</t>
  </si>
  <si>
    <t>CTE Coference and Tours</t>
  </si>
  <si>
    <t>Expenses cover high school, adult or special population tours, transportaion, food, etc</t>
  </si>
  <si>
    <t>New CTE Initiatives</t>
  </si>
  <si>
    <t>CTE program initiative expenses to meet local, state and federal guidelines</t>
  </si>
  <si>
    <t>Software/subscription</t>
  </si>
  <si>
    <t>CATEMA</t>
  </si>
  <si>
    <t>Software program used to main accurate records of students who pursue CTE "Credit by Exam" options. It is also a system to award, document, and track "Credit by Exam." (First year cost would be $2,300 (1800+500 set up fee and 2 hour orientaion for admin), plus any desired webinar training. Each subsequent year cost would be $1,800. )</t>
  </si>
  <si>
    <t>CATEMA User Training</t>
  </si>
  <si>
    <t>2 Hour CATEMA user training</t>
  </si>
  <si>
    <t>Coordinator for Career Center - Program Coordinator II (C-52) 12 months</t>
  </si>
  <si>
    <t>To manage the career center, internship, workshops, CTE tours and workforce development workshops</t>
  </si>
  <si>
    <t>Conference and Training</t>
  </si>
  <si>
    <t>Attend coferences and training to learn and implement new initiatives</t>
  </si>
  <si>
    <t>Materials and Supplies</t>
  </si>
  <si>
    <t>Materials and supplies for CTE Office</t>
  </si>
  <si>
    <t>Classified Support</t>
  </si>
  <si>
    <t>CTE Admin, Curriculum Support, Non credit, Concurrent, Adult Ed and Dual enrollment supports</t>
  </si>
  <si>
    <t>Administratie Support</t>
  </si>
  <si>
    <t>CTE Dean and Nursing Manager</t>
  </si>
  <si>
    <t>Faculty Counseling and Nursing</t>
  </si>
  <si>
    <t>Nursing clinical faculty support and CTE Counseling</t>
  </si>
  <si>
    <t xml:space="preserve">    Current approved Salary encumbered</t>
  </si>
  <si>
    <t>Emergency Fund</t>
  </si>
  <si>
    <t>Needed to cover any unexpected payments or maintenance in CTE departments</t>
  </si>
  <si>
    <t>On Going / Critical</t>
  </si>
  <si>
    <t>N/RP</t>
  </si>
  <si>
    <t>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</si>
</sst>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_-&quot;$&quot;* #,##0.00_-;\-&quot;$&quot;* #,##0.00_-;_-&quot;$&quot;* &quot;-&quot;??_-;_-@_-"/>
    <numFmt numFmtId="165" formatCode="&quot;$&quot;#,##0.00"/>
  </numFmts>
  <fonts count="31">
    <font>
      <sz val="12"/>
      <color theme="1"/>
      <name val="Calibri"/>
      <family val="2"/>
      <scheme val="minor"/>
    </font>
    <font>
      <sz val="11"/>
      <color theme="1"/>
      <name val="Calibri"/>
      <family val="2"/>
      <scheme val="minor"/>
    </font>
    <font>
      <b/>
      <sz val="12"/>
      <color indexed="8"/>
      <name val="Calibri"/>
      <family val="2"/>
    </font>
    <font>
      <sz val="10"/>
      <color indexed="8"/>
      <name val="Calibri"/>
      <family val="2"/>
    </font>
    <font>
      <b/>
      <sz val="10"/>
      <color indexed="8"/>
      <name val="Calibri"/>
      <family val="2"/>
    </font>
    <font>
      <b/>
      <u/>
      <sz val="10"/>
      <color indexed="8"/>
      <name val="Calibri"/>
      <family val="2"/>
    </font>
    <font>
      <b/>
      <sz val="10"/>
      <color indexed="10"/>
      <name val="Calibri"/>
      <family val="2"/>
    </font>
    <font>
      <b/>
      <sz val="9"/>
      <color indexed="8"/>
      <name val="Times New Roman"/>
      <family val="1"/>
    </font>
    <font>
      <b/>
      <sz val="12"/>
      <color indexed="10"/>
      <name val="Times New Roman"/>
      <family val="1"/>
    </font>
    <font>
      <sz val="9"/>
      <name val="Times New Roman"/>
      <family val="1"/>
    </font>
    <font>
      <b/>
      <sz val="9"/>
      <name val="Times New Roman"/>
      <family val="1"/>
    </font>
    <font>
      <sz val="12"/>
      <color theme="1"/>
      <name val="Calibri"/>
      <family val="2"/>
      <scheme val="minor"/>
    </font>
    <font>
      <sz val="11"/>
      <color theme="1"/>
      <name val="Calibri"/>
      <family val="2"/>
      <scheme val="minor"/>
    </font>
    <font>
      <sz val="10"/>
      <color theme="1"/>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
      <sz val="9"/>
      <color theme="1"/>
      <name val="Times New Roman"/>
      <family val="1"/>
    </font>
    <font>
      <b/>
      <sz val="12"/>
      <color theme="1"/>
      <name val="Times New Roman"/>
      <family val="1"/>
    </font>
    <font>
      <b/>
      <sz val="9"/>
      <color theme="1"/>
      <name val="Times New Roman"/>
      <family val="1"/>
    </font>
    <font>
      <sz val="12"/>
      <color rgb="FF000000"/>
      <name val="Calibri"/>
      <family val="2"/>
      <scheme val="minor"/>
    </font>
    <font>
      <sz val="11"/>
      <color theme="1"/>
      <name val="Times New Roman"/>
      <family val="1"/>
    </font>
    <font>
      <b/>
      <sz val="11"/>
      <color indexed="8"/>
      <name val="Times New Roman"/>
      <family val="1"/>
    </font>
    <font>
      <b/>
      <u/>
      <sz val="11"/>
      <color indexed="8"/>
      <name val="Times New Roman"/>
      <family val="1"/>
    </font>
    <font>
      <sz val="11"/>
      <color indexed="8"/>
      <name val="Times New Roman"/>
      <family val="1"/>
    </font>
    <font>
      <b/>
      <sz val="11"/>
      <color theme="1"/>
      <name val="Times New Roman"/>
      <family val="1"/>
    </font>
    <font>
      <b/>
      <sz val="11"/>
      <color indexed="10"/>
      <name val="Times New Roman"/>
      <family val="1"/>
    </font>
    <font>
      <b/>
      <sz val="11"/>
      <name val="Times New Roman"/>
      <family val="1"/>
    </font>
    <font>
      <sz val="11"/>
      <name val="Times New Roman"/>
      <family val="1"/>
    </font>
    <font>
      <sz val="11"/>
      <color rgb="FF000000"/>
      <name val="Times New Roman"/>
      <family val="1"/>
    </font>
    <font>
      <sz val="11"/>
      <color rgb="FF00000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rgb="FFFFFFFF"/>
        <bgColor rgb="FF000000"/>
      </patternFill>
    </fill>
    <fill>
      <patternFill patternType="solid">
        <fgColor rgb="FFFFFF00"/>
        <bgColor rgb="FF000000"/>
      </patternFill>
    </fill>
  </fills>
  <borders count="2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8">
    <xf numFmtId="0" fontId="0" fillId="0" borderId="0"/>
    <xf numFmtId="164" fontId="11" fillId="0" borderId="0" applyFont="0" applyFill="0" applyBorder="0" applyAlignment="0" applyProtection="0"/>
    <xf numFmtId="44" fontId="12" fillId="0" borderId="0" applyFont="0" applyFill="0" applyBorder="0" applyAlignment="0" applyProtection="0"/>
    <xf numFmtId="0" fontId="12" fillId="0" borderId="0"/>
    <xf numFmtId="0" fontId="11" fillId="0" borderId="0"/>
    <xf numFmtId="164" fontId="11" fillId="0" borderId="0" applyFont="0" applyFill="0" applyBorder="0" applyAlignment="0" applyProtection="0"/>
    <xf numFmtId="0" fontId="1" fillId="0" borderId="0"/>
    <xf numFmtId="164" fontId="11" fillId="0" borderId="0" applyFont="0" applyFill="0" applyBorder="0" applyAlignment="0" applyProtection="0"/>
  </cellStyleXfs>
  <cellXfs count="101">
    <xf numFmtId="0" fontId="0" fillId="0" borderId="0" xfId="0"/>
    <xf numFmtId="0" fontId="13" fillId="0" borderId="0" xfId="0" applyFont="1"/>
    <xf numFmtId="0" fontId="13" fillId="0" borderId="0" xfId="0" applyFont="1"/>
    <xf numFmtId="0" fontId="14" fillId="0" borderId="0" xfId="0" applyFont="1" applyAlignment="1">
      <alignment vertical="top" wrapText="1"/>
    </xf>
    <xf numFmtId="0" fontId="13" fillId="0" borderId="0" xfId="0" applyFont="1" applyAlignment="1">
      <alignment horizontal="center"/>
    </xf>
    <xf numFmtId="164" fontId="13" fillId="0" borderId="1" xfId="0" applyNumberFormat="1" applyFont="1" applyBorder="1"/>
    <xf numFmtId="0" fontId="14" fillId="0" borderId="2" xfId="0" applyFont="1" applyBorder="1" applyAlignment="1">
      <alignment horizontal="center" vertical="center" wrapText="1"/>
    </xf>
    <xf numFmtId="0" fontId="13" fillId="0" borderId="3" xfId="0" applyFont="1" applyBorder="1"/>
    <xf numFmtId="0" fontId="13" fillId="0" borderId="4" xfId="0" applyFont="1" applyBorder="1" applyAlignment="1">
      <alignment vertical="top" wrapText="1"/>
    </xf>
    <xf numFmtId="0" fontId="13" fillId="0" borderId="4" xfId="0" applyFont="1" applyBorder="1" applyAlignment="1">
      <alignment vertical="top"/>
    </xf>
    <xf numFmtId="0" fontId="13" fillId="0" borderId="2" xfId="0" applyFont="1" applyBorder="1"/>
    <xf numFmtId="0" fontId="14" fillId="0" borderId="0" xfId="0" applyFont="1" applyAlignment="1">
      <alignment horizontal="center" vertical="center" wrapText="1"/>
    </xf>
    <xf numFmtId="0" fontId="15" fillId="0" borderId="5" xfId="0" applyFont="1" applyBorder="1" applyAlignment="1">
      <alignment horizontal="center" vertical="center" wrapText="1"/>
    </xf>
    <xf numFmtId="0" fontId="14" fillId="0" borderId="6" xfId="0" applyFont="1" applyBorder="1" applyAlignment="1">
      <alignment horizontal="center" vertical="center" wrapText="1"/>
    </xf>
    <xf numFmtId="165" fontId="14" fillId="0" borderId="6" xfId="0" applyNumberFormat="1" applyFont="1" applyBorder="1" applyAlignment="1">
      <alignment horizontal="center" vertical="center" wrapText="1"/>
    </xf>
    <xf numFmtId="0" fontId="15" fillId="0" borderId="7" xfId="0" applyFont="1" applyBorder="1" applyAlignment="1">
      <alignment horizontal="center" vertical="center" wrapText="1"/>
    </xf>
    <xf numFmtId="0" fontId="13" fillId="0" borderId="8" xfId="0" applyFont="1" applyBorder="1" applyAlignment="1">
      <alignment horizontal="left" wrapText="1"/>
    </xf>
    <xf numFmtId="0" fontId="13" fillId="0" borderId="0" xfId="0" applyFont="1" applyAlignment="1">
      <alignment horizontal="left" wrapText="1"/>
    </xf>
    <xf numFmtId="0" fontId="14" fillId="2" borderId="2" xfId="0" applyFont="1" applyFill="1" applyBorder="1" applyAlignment="1">
      <alignment horizontal="center" vertical="center" wrapText="1"/>
    </xf>
    <xf numFmtId="0" fontId="13" fillId="2" borderId="2" xfId="0" applyFont="1" applyFill="1" applyBorder="1"/>
    <xf numFmtId="164" fontId="16" fillId="0" borderId="2" xfId="0" applyNumberFormat="1" applyFont="1" applyBorder="1" applyAlignment="1">
      <alignment horizontal="left" vertical="center"/>
    </xf>
    <xf numFmtId="0" fontId="17" fillId="2" borderId="9"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8" fillId="3" borderId="11" xfId="0" applyFont="1" applyFill="1" applyBorder="1" applyAlignment="1">
      <alignment horizontal="center" vertical="center" wrapText="1"/>
    </xf>
    <xf numFmtId="0" fontId="14" fillId="0" borderId="12" xfId="0" applyFont="1" applyBorder="1" applyAlignment="1">
      <alignment horizontal="center" vertical="center" wrapText="1"/>
    </xf>
    <xf numFmtId="164" fontId="16" fillId="0" borderId="1" xfId="0" applyNumberFormat="1" applyFont="1" applyBorder="1" applyAlignment="1">
      <alignment horizontal="left" vertical="center"/>
    </xf>
    <xf numFmtId="0" fontId="13" fillId="0" borderId="13" xfId="0" applyFont="1" applyBorder="1"/>
    <xf numFmtId="0" fontId="17" fillId="0" borderId="14" xfId="0" applyFont="1" applyBorder="1" applyAlignment="1">
      <alignment horizontal="center" vertical="center" wrapText="1"/>
    </xf>
    <xf numFmtId="0" fontId="14" fillId="2" borderId="15" xfId="0" applyFont="1" applyFill="1" applyBorder="1" applyAlignment="1">
      <alignment horizontal="center" vertical="center" wrapText="1"/>
    </xf>
    <xf numFmtId="0" fontId="14" fillId="0" borderId="16" xfId="0" applyFont="1" applyBorder="1" applyAlignment="1">
      <alignment vertical="top" wrapText="1"/>
    </xf>
    <xf numFmtId="164" fontId="16" fillId="0" borderId="17" xfId="0" applyNumberFormat="1" applyFont="1" applyBorder="1" applyAlignment="1">
      <alignment horizontal="left" vertical="center"/>
    </xf>
    <xf numFmtId="164" fontId="16" fillId="0" borderId="18" xfId="0" applyNumberFormat="1" applyFont="1" applyBorder="1" applyAlignment="1">
      <alignment horizontal="left" vertical="center"/>
    </xf>
    <xf numFmtId="0" fontId="13" fillId="0" borderId="19" xfId="0" applyFont="1" applyBorder="1"/>
    <xf numFmtId="0" fontId="19" fillId="5" borderId="2"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3" fillId="0" borderId="2" xfId="0" applyFont="1" applyBorder="1" applyAlignment="1">
      <alignment vertical="top" wrapText="1"/>
    </xf>
    <xf numFmtId="0" fontId="13" fillId="0" borderId="0" xfId="0" applyFont="1" applyBorder="1" applyAlignment="1">
      <alignment horizontal="left" wrapText="1"/>
    </xf>
    <xf numFmtId="0" fontId="15" fillId="0" borderId="2" xfId="0" applyFont="1" applyBorder="1" applyAlignment="1">
      <alignment horizontal="center" vertical="center" wrapText="1"/>
    </xf>
    <xf numFmtId="165" fontId="14" fillId="0" borderId="12" xfId="0" applyNumberFormat="1" applyFont="1" applyBorder="1" applyAlignment="1">
      <alignment horizontal="center" vertical="center" wrapText="1"/>
    </xf>
    <xf numFmtId="0" fontId="13" fillId="0" borderId="20" xfId="0" applyFont="1" applyBorder="1" applyAlignment="1">
      <alignment horizontal="center" vertical="center" wrapText="1"/>
    </xf>
    <xf numFmtId="0" fontId="20" fillId="0" borderId="2" xfId="4" applyFont="1" applyBorder="1" applyAlignment="1">
      <alignment horizontal="center" vertical="center" wrapText="1"/>
    </xf>
    <xf numFmtId="0" fontId="13" fillId="0" borderId="4" xfId="0" applyFont="1" applyBorder="1" applyAlignment="1">
      <alignment horizontal="center" vertical="center"/>
    </xf>
    <xf numFmtId="164" fontId="13" fillId="0" borderId="12" xfId="0" applyNumberFormat="1" applyFont="1" applyBorder="1" applyAlignment="1">
      <alignment horizontal="center" vertical="center"/>
    </xf>
    <xf numFmtId="0" fontId="14" fillId="0" borderId="16" xfId="0" applyFont="1" applyBorder="1" applyAlignment="1">
      <alignment horizontal="center" vertical="center" wrapText="1"/>
    </xf>
    <xf numFmtId="0" fontId="21" fillId="0" borderId="0" xfId="0" applyFont="1" applyAlignment="1">
      <alignment vertical="center"/>
    </xf>
    <xf numFmtId="0" fontId="21" fillId="0" borderId="0" xfId="0" applyFont="1" applyAlignment="1">
      <alignment vertical="center" wrapText="1"/>
    </xf>
    <xf numFmtId="0" fontId="25" fillId="5" borderId="2" xfId="0" applyFont="1" applyFill="1" applyBorder="1" applyAlignment="1">
      <alignment horizontal="center" vertical="center" wrapText="1"/>
    </xf>
    <xf numFmtId="0" fontId="22" fillId="5" borderId="2" xfId="0" applyFont="1" applyFill="1" applyBorder="1" applyAlignment="1">
      <alignment horizontal="center" vertical="center" wrapText="1"/>
    </xf>
    <xf numFmtId="164" fontId="25" fillId="5" borderId="2" xfId="1" applyFont="1" applyFill="1" applyBorder="1" applyAlignment="1">
      <alignment vertical="center"/>
    </xf>
    <xf numFmtId="0" fontId="25" fillId="2" borderId="2" xfId="0" applyFont="1" applyFill="1" applyBorder="1" applyAlignment="1">
      <alignment horizontal="center" vertical="center" wrapText="1"/>
    </xf>
    <xf numFmtId="0" fontId="29" fillId="0" borderId="2" xfId="0" applyFont="1" applyBorder="1" applyAlignment="1">
      <alignment horizontal="left" vertical="center" wrapText="1"/>
    </xf>
    <xf numFmtId="0" fontId="21" fillId="0" borderId="2" xfId="0" applyFont="1" applyBorder="1" applyAlignment="1">
      <alignment horizontal="center" vertical="center"/>
    </xf>
    <xf numFmtId="164" fontId="21" fillId="0" borderId="2" xfId="1" applyFont="1" applyBorder="1" applyAlignment="1">
      <alignment vertical="center"/>
    </xf>
    <xf numFmtId="164" fontId="21" fillId="0" borderId="2" xfId="1" applyFont="1" applyFill="1" applyBorder="1" applyAlignment="1">
      <alignment vertical="center"/>
    </xf>
    <xf numFmtId="164" fontId="25" fillId="0" borderId="2" xfId="0" applyNumberFormat="1" applyFont="1" applyBorder="1" applyAlignment="1">
      <alignment vertical="center"/>
    </xf>
    <xf numFmtId="0" fontId="21" fillId="2" borderId="2" xfId="0" applyFont="1" applyFill="1" applyBorder="1" applyAlignment="1">
      <alignment horizontal="center" vertical="center"/>
    </xf>
    <xf numFmtId="0" fontId="21" fillId="0" borderId="2" xfId="0" applyFont="1" applyBorder="1" applyAlignment="1">
      <alignment vertical="center" wrapText="1"/>
    </xf>
    <xf numFmtId="0" fontId="21" fillId="2" borderId="2" xfId="0" applyFont="1" applyFill="1" applyBorder="1" applyAlignment="1">
      <alignment vertical="center"/>
    </xf>
    <xf numFmtId="0" fontId="25" fillId="0" borderId="2" xfId="0" applyFont="1" applyBorder="1" applyAlignment="1">
      <alignment vertical="center" wrapText="1"/>
    </xf>
    <xf numFmtId="0" fontId="21" fillId="0" borderId="0" xfId="0" applyFont="1" applyAlignment="1">
      <alignment horizontal="center" vertical="center"/>
    </xf>
    <xf numFmtId="0" fontId="29" fillId="0" borderId="2" xfId="0" applyFont="1" applyBorder="1" applyAlignment="1">
      <alignment vertical="center" wrapText="1"/>
    </xf>
    <xf numFmtId="164" fontId="25" fillId="4" borderId="2" xfId="0" applyNumberFormat="1" applyFont="1" applyFill="1" applyBorder="1" applyAlignment="1">
      <alignment vertical="center"/>
    </xf>
    <xf numFmtId="0" fontId="21" fillId="0" borderId="2" xfId="0" applyFont="1" applyBorder="1" applyAlignment="1">
      <alignment vertical="center"/>
    </xf>
    <xf numFmtId="0" fontId="27" fillId="5" borderId="2" xfId="0" applyFont="1" applyFill="1" applyBorder="1" applyAlignment="1">
      <alignment vertical="center" wrapText="1"/>
    </xf>
    <xf numFmtId="164" fontId="21" fillId="0" borderId="2" xfId="5" applyFont="1" applyFill="1" applyBorder="1" applyAlignment="1">
      <alignment vertical="center" wrapText="1"/>
    </xf>
    <xf numFmtId="0" fontId="27" fillId="5" borderId="2" xfId="0" applyFont="1" applyFill="1" applyBorder="1" applyAlignment="1">
      <alignment horizontal="left" vertical="center" wrapText="1"/>
    </xf>
    <xf numFmtId="0" fontId="21" fillId="0" borderId="0" xfId="0" applyFont="1" applyAlignment="1">
      <alignment horizontal="left" vertical="center"/>
    </xf>
    <xf numFmtId="0" fontId="21" fillId="0" borderId="2" xfId="0" applyFont="1" applyFill="1" applyBorder="1" applyAlignment="1">
      <alignment horizontal="center" vertical="center"/>
    </xf>
    <xf numFmtId="0" fontId="29" fillId="0" borderId="2" xfId="0" applyFont="1" applyBorder="1" applyAlignment="1">
      <alignment horizontal="center" vertical="center" wrapText="1"/>
    </xf>
    <xf numFmtId="0" fontId="28" fillId="7" borderId="2" xfId="0" applyFont="1" applyFill="1" applyBorder="1" applyAlignment="1">
      <alignment horizontal="center" vertical="center" wrapText="1"/>
    </xf>
    <xf numFmtId="0" fontId="30" fillId="0" borderId="2" xfId="0" applyFont="1" applyBorder="1" applyAlignment="1">
      <alignment horizontal="center" vertical="center"/>
    </xf>
    <xf numFmtId="8" fontId="29" fillId="0" borderId="2" xfId="0" applyNumberFormat="1" applyFont="1" applyBorder="1" applyAlignment="1">
      <alignment vertical="center"/>
    </xf>
    <xf numFmtId="8" fontId="29" fillId="7" borderId="2" xfId="0" applyNumberFormat="1" applyFont="1" applyFill="1" applyBorder="1" applyAlignment="1">
      <alignment vertical="center" wrapText="1"/>
    </xf>
    <xf numFmtId="0" fontId="28" fillId="8" borderId="2"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9" fillId="0" borderId="2" xfId="0" applyFont="1" applyFill="1" applyBorder="1" applyAlignment="1">
      <alignment horizontal="left" vertical="center" wrapText="1"/>
    </xf>
    <xf numFmtId="0" fontId="30" fillId="0" borderId="2" xfId="0" applyFont="1" applyFill="1" applyBorder="1" applyAlignment="1">
      <alignment horizontal="center" vertical="center"/>
    </xf>
    <xf numFmtId="0" fontId="29" fillId="0" borderId="2" xfId="0" applyFont="1" applyFill="1" applyBorder="1" applyAlignment="1">
      <alignment vertical="center" wrapText="1"/>
    </xf>
    <xf numFmtId="164" fontId="25" fillId="4" borderId="2" xfId="1" applyFont="1" applyFill="1" applyBorder="1" applyAlignment="1">
      <alignment horizontal="right" vertical="center" wrapText="1"/>
    </xf>
    <xf numFmtId="0" fontId="25" fillId="2" borderId="2" xfId="0" applyFont="1" applyFill="1" applyBorder="1" applyAlignment="1">
      <alignment horizontal="center" vertical="center"/>
    </xf>
    <xf numFmtId="0" fontId="21" fillId="0" borderId="0" xfId="0" applyFont="1" applyAlignment="1">
      <alignment horizontal="center" vertical="center"/>
    </xf>
    <xf numFmtId="0" fontId="22" fillId="4" borderId="1" xfId="0" applyFont="1" applyFill="1" applyBorder="1" applyAlignment="1">
      <alignment horizontal="center" vertical="center" wrapText="1"/>
    </xf>
    <xf numFmtId="0" fontId="22" fillId="4" borderId="21" xfId="0" applyFont="1" applyFill="1" applyBorder="1" applyAlignment="1">
      <alignment horizontal="center" vertical="center" wrapText="1"/>
    </xf>
    <xf numFmtId="0" fontId="25" fillId="4" borderId="21" xfId="0" applyFont="1" applyFill="1" applyBorder="1" applyAlignment="1">
      <alignment horizontal="center" vertical="center" wrapText="1"/>
    </xf>
    <xf numFmtId="0" fontId="25" fillId="4" borderId="3" xfId="0" applyFont="1" applyFill="1" applyBorder="1" applyAlignment="1">
      <alignment horizontal="center" vertical="center" wrapText="1"/>
    </xf>
    <xf numFmtId="0" fontId="24" fillId="0" borderId="22" xfId="0" applyFont="1" applyBorder="1" applyAlignment="1">
      <alignment horizontal="left" vertical="center" wrapText="1"/>
    </xf>
    <xf numFmtId="0" fontId="24" fillId="0" borderId="23" xfId="0" applyFont="1" applyBorder="1" applyAlignment="1">
      <alignment horizontal="left" vertical="center" wrapText="1"/>
    </xf>
    <xf numFmtId="0" fontId="21" fillId="0" borderId="23" xfId="0" applyFont="1" applyBorder="1" applyAlignment="1">
      <alignment horizontal="left" vertical="center" wrapText="1"/>
    </xf>
    <xf numFmtId="0" fontId="25" fillId="4" borderId="2" xfId="0" applyFont="1" applyFill="1" applyBorder="1" applyAlignment="1">
      <alignment horizontal="center" vertical="center" wrapText="1"/>
    </xf>
    <xf numFmtId="0" fontId="25" fillId="6" borderId="2" xfId="0" applyFont="1" applyFill="1" applyBorder="1" applyAlignment="1">
      <alignment horizontal="center" vertical="center" wrapText="1"/>
    </xf>
    <xf numFmtId="0" fontId="13" fillId="0" borderId="0" xfId="0" applyFont="1" applyAlignment="1">
      <alignment horizontal="center"/>
    </xf>
    <xf numFmtId="0" fontId="4" fillId="0" borderId="1" xfId="0" applyFont="1" applyBorder="1" applyAlignment="1">
      <alignment horizontal="center" vertical="center" wrapText="1"/>
    </xf>
    <xf numFmtId="0" fontId="4" fillId="0" borderId="21"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3" xfId="0" applyFont="1" applyBorder="1" applyAlignment="1">
      <alignment horizontal="center" vertical="center" wrapText="1"/>
    </xf>
    <xf numFmtId="0" fontId="7" fillId="4" borderId="1"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19" fillId="4" borderId="21" xfId="0" applyFont="1" applyFill="1" applyBorder="1" applyAlignment="1">
      <alignment horizontal="center" vertical="center" wrapText="1"/>
    </xf>
    <xf numFmtId="0" fontId="13" fillId="0" borderId="24" xfId="0" applyFont="1" applyBorder="1" applyAlignment="1">
      <alignment horizontal="center" wrapText="1"/>
    </xf>
    <xf numFmtId="0" fontId="13" fillId="0" borderId="25" xfId="0" applyFont="1" applyBorder="1" applyAlignment="1">
      <alignment horizontal="center" wrapText="1"/>
    </xf>
  </cellXfs>
  <cellStyles count="8">
    <cellStyle name="Currency" xfId="1" builtinId="4"/>
    <cellStyle name="Currency 2" xfId="2" xr:uid="{00000000-0005-0000-0000-000001000000}"/>
    <cellStyle name="Currency 3 2" xfId="7" xr:uid="{00000000-0005-0000-0000-000002000000}"/>
    <cellStyle name="Currency 5" xfId="5" xr:uid="{00000000-0005-0000-0000-000003000000}"/>
    <cellStyle name="Normal" xfId="0" builtinId="0"/>
    <cellStyle name="Normal 2" xfId="6" xr:uid="{00000000-0005-0000-0000-000005000000}"/>
    <cellStyle name="Normal 4" xfId="3" xr:uid="{00000000-0005-0000-0000-000006000000}"/>
    <cellStyle name="Normal 6" xfId="4" xr:uid="{00000000-0005-0000-0000-000007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0"/>
  <sheetViews>
    <sheetView tabSelected="1" zoomScale="76" zoomScaleNormal="76" workbookViewId="0">
      <selection activeCell="A20" sqref="A20:M20"/>
    </sheetView>
  </sheetViews>
  <sheetFormatPr baseColWidth="10" defaultColWidth="11.1640625" defaultRowHeight="14"/>
  <cols>
    <col min="1" max="1" width="11.1640625" style="44" customWidth="1"/>
    <col min="2" max="2" width="15.83203125" style="44" customWidth="1"/>
    <col min="3" max="3" width="13" style="66" customWidth="1"/>
    <col min="4" max="4" width="22.6640625" style="44" customWidth="1"/>
    <col min="5" max="5" width="46.5" style="44" customWidth="1"/>
    <col min="6" max="7" width="11.1640625" style="59" customWidth="1"/>
    <col min="8" max="8" width="10.1640625" style="59" customWidth="1"/>
    <col min="9" max="9" width="13.1640625" style="44" customWidth="1"/>
    <col min="10" max="10" width="11.1640625" style="44" customWidth="1"/>
    <col min="11" max="11" width="13.6640625" style="44" customWidth="1"/>
    <col min="12" max="12" width="12.1640625" style="44" customWidth="1"/>
    <col min="13" max="13" width="11.1640625" style="44" customWidth="1"/>
    <col min="14" max="14" width="14.6640625" style="44" customWidth="1"/>
    <col min="15" max="19" width="11.1640625" style="44" customWidth="1"/>
    <col min="20" max="20" width="31.1640625" style="45" customWidth="1"/>
    <col min="21" max="16384" width="11.1640625" style="44"/>
  </cols>
  <sheetData>
    <row r="1" spans="1:20">
      <c r="B1" s="81" t="s">
        <v>0</v>
      </c>
      <c r="C1" s="81"/>
      <c r="D1" s="81"/>
      <c r="E1" s="81"/>
      <c r="F1" s="81"/>
      <c r="G1" s="81"/>
      <c r="H1" s="81"/>
      <c r="I1" s="81"/>
      <c r="J1" s="81"/>
      <c r="K1" s="81"/>
      <c r="L1" s="81"/>
      <c r="M1" s="81"/>
      <c r="N1" s="81"/>
      <c r="O1" s="59"/>
      <c r="P1" s="59"/>
      <c r="Q1" s="59"/>
      <c r="R1" s="59"/>
    </row>
    <row r="2" spans="1:20">
      <c r="B2" s="82" t="s">
        <v>37</v>
      </c>
      <c r="C2" s="83"/>
      <c r="D2" s="84"/>
      <c r="E2" s="84"/>
      <c r="F2" s="84"/>
      <c r="G2" s="84"/>
      <c r="H2" s="84"/>
      <c r="I2" s="84"/>
      <c r="J2" s="84"/>
      <c r="K2" s="84"/>
      <c r="L2" s="84"/>
      <c r="M2" s="84"/>
      <c r="N2" s="84"/>
      <c r="O2" s="84"/>
      <c r="P2" s="84"/>
      <c r="Q2" s="84"/>
      <c r="R2" s="85"/>
    </row>
    <row r="3" spans="1:20" ht="94.5" customHeight="1">
      <c r="B3" s="86" t="s">
        <v>38</v>
      </c>
      <c r="C3" s="87"/>
      <c r="D3" s="88"/>
      <c r="E3" s="88"/>
      <c r="F3" s="88"/>
      <c r="G3" s="88"/>
      <c r="H3" s="88"/>
      <c r="I3" s="88"/>
      <c r="J3" s="88"/>
      <c r="K3" s="88"/>
      <c r="L3" s="88"/>
      <c r="M3" s="88"/>
      <c r="N3" s="88"/>
      <c r="O3" s="88"/>
      <c r="P3" s="88"/>
      <c r="Q3" s="88"/>
      <c r="R3" s="88"/>
    </row>
    <row r="4" spans="1:20" ht="21.5" customHeight="1">
      <c r="A4" s="89"/>
      <c r="B4" s="89"/>
      <c r="C4" s="89"/>
      <c r="D4" s="89"/>
      <c r="E4" s="89"/>
      <c r="F4" s="89"/>
      <c r="G4" s="89"/>
      <c r="H4" s="89"/>
      <c r="I4" s="89"/>
      <c r="J4" s="89"/>
      <c r="K4" s="89"/>
      <c r="L4" s="89"/>
      <c r="M4" s="89"/>
      <c r="N4" s="89"/>
      <c r="O4" s="90" t="s">
        <v>11</v>
      </c>
      <c r="P4" s="90"/>
      <c r="Q4" s="90"/>
      <c r="R4" s="90"/>
      <c r="S4" s="90"/>
      <c r="T4" s="80" t="s">
        <v>20</v>
      </c>
    </row>
    <row r="5" spans="1:20" ht="135">
      <c r="A5" s="46" t="s">
        <v>22</v>
      </c>
      <c r="B5" s="63" t="s">
        <v>26</v>
      </c>
      <c r="C5" s="65" t="s">
        <v>39</v>
      </c>
      <c r="D5" s="47" t="s">
        <v>24</v>
      </c>
      <c r="E5" s="47" t="s">
        <v>29</v>
      </c>
      <c r="F5" s="46" t="s">
        <v>5</v>
      </c>
      <c r="G5" s="46" t="s">
        <v>4</v>
      </c>
      <c r="H5" s="46" t="s">
        <v>6</v>
      </c>
      <c r="I5" s="46" t="s">
        <v>1</v>
      </c>
      <c r="J5" s="46" t="s">
        <v>23</v>
      </c>
      <c r="K5" s="48" t="s">
        <v>15</v>
      </c>
      <c r="L5" s="46" t="s">
        <v>36</v>
      </c>
      <c r="M5" s="46" t="s">
        <v>16</v>
      </c>
      <c r="N5" s="46" t="s">
        <v>3</v>
      </c>
      <c r="O5" s="49" t="s">
        <v>8</v>
      </c>
      <c r="P5" s="49" t="s">
        <v>9</v>
      </c>
      <c r="Q5" s="49" t="s">
        <v>18</v>
      </c>
      <c r="R5" s="49" t="s">
        <v>10</v>
      </c>
      <c r="S5" s="49" t="s">
        <v>19</v>
      </c>
      <c r="T5" s="80"/>
    </row>
    <row r="6" spans="1:20" ht="89" customHeight="1">
      <c r="A6" s="68" t="s">
        <v>43</v>
      </c>
      <c r="B6" s="73" t="s">
        <v>75</v>
      </c>
      <c r="C6" s="69" t="s">
        <v>41</v>
      </c>
      <c r="D6" s="50" t="s">
        <v>66</v>
      </c>
      <c r="E6" s="50" t="s">
        <v>67</v>
      </c>
      <c r="F6" s="70" t="s">
        <v>34</v>
      </c>
      <c r="G6" s="70" t="s">
        <v>76</v>
      </c>
      <c r="H6" s="71"/>
      <c r="I6" s="64">
        <v>470000</v>
      </c>
      <c r="J6" s="51">
        <v>1</v>
      </c>
      <c r="K6" s="52">
        <f t="shared" ref="K6" si="0">I6*J6</f>
        <v>470000</v>
      </c>
      <c r="L6" s="52"/>
      <c r="M6" s="53">
        <v>0</v>
      </c>
      <c r="N6" s="54">
        <f t="shared" ref="N6" si="1">K6+L6+M6</f>
        <v>470000</v>
      </c>
      <c r="O6" s="55"/>
      <c r="P6" s="55"/>
      <c r="Q6" s="55"/>
      <c r="R6" s="55"/>
      <c r="S6" s="57"/>
      <c r="T6" s="56" t="s">
        <v>72</v>
      </c>
    </row>
    <row r="7" spans="1:20" ht="89" customHeight="1">
      <c r="A7" s="68" t="s">
        <v>43</v>
      </c>
      <c r="B7" s="73" t="s">
        <v>75</v>
      </c>
      <c r="C7" s="69" t="s">
        <v>41</v>
      </c>
      <c r="D7" s="50" t="s">
        <v>68</v>
      </c>
      <c r="E7" s="50" t="s">
        <v>69</v>
      </c>
      <c r="F7" s="70" t="s">
        <v>34</v>
      </c>
      <c r="G7" s="70" t="s">
        <v>76</v>
      </c>
      <c r="H7" s="71"/>
      <c r="I7" s="64">
        <v>375000</v>
      </c>
      <c r="J7" s="51">
        <v>1</v>
      </c>
      <c r="K7" s="52">
        <f t="shared" ref="K7:K8" si="2">I7*J7</f>
        <v>375000</v>
      </c>
      <c r="L7" s="52"/>
      <c r="M7" s="53">
        <v>0</v>
      </c>
      <c r="N7" s="54">
        <f t="shared" ref="N7:N8" si="3">K7+L7+M7</f>
        <v>375000</v>
      </c>
      <c r="O7" s="55"/>
      <c r="P7" s="55"/>
      <c r="Q7" s="55"/>
      <c r="R7" s="55"/>
      <c r="S7" s="57"/>
      <c r="T7" s="56" t="s">
        <v>72</v>
      </c>
    </row>
    <row r="8" spans="1:20" ht="89" customHeight="1">
      <c r="A8" s="68" t="s">
        <v>43</v>
      </c>
      <c r="B8" s="73" t="s">
        <v>75</v>
      </c>
      <c r="C8" s="69" t="s">
        <v>41</v>
      </c>
      <c r="D8" s="50" t="s">
        <v>70</v>
      </c>
      <c r="E8" s="50" t="s">
        <v>71</v>
      </c>
      <c r="F8" s="70" t="s">
        <v>34</v>
      </c>
      <c r="G8" s="70" t="s">
        <v>76</v>
      </c>
      <c r="H8" s="71"/>
      <c r="I8" s="64">
        <v>549000</v>
      </c>
      <c r="J8" s="51">
        <v>1</v>
      </c>
      <c r="K8" s="52">
        <f t="shared" si="2"/>
        <v>549000</v>
      </c>
      <c r="L8" s="52"/>
      <c r="M8" s="53">
        <v>0</v>
      </c>
      <c r="N8" s="54">
        <f t="shared" si="3"/>
        <v>549000</v>
      </c>
      <c r="O8" s="55"/>
      <c r="P8" s="55"/>
      <c r="Q8" s="55"/>
      <c r="R8" s="55"/>
      <c r="S8" s="57"/>
      <c r="T8" s="56" t="s">
        <v>72</v>
      </c>
    </row>
    <row r="9" spans="1:20" ht="89" customHeight="1">
      <c r="A9" s="68" t="s">
        <v>43</v>
      </c>
      <c r="B9" s="73" t="s">
        <v>75</v>
      </c>
      <c r="C9" s="69" t="s">
        <v>46</v>
      </c>
      <c r="D9" s="60" t="s">
        <v>47</v>
      </c>
      <c r="E9" s="50" t="s">
        <v>48</v>
      </c>
      <c r="F9" s="70" t="s">
        <v>34</v>
      </c>
      <c r="G9" s="70" t="s">
        <v>76</v>
      </c>
      <c r="H9" s="71"/>
      <c r="I9" s="71">
        <v>17000</v>
      </c>
      <c r="J9" s="51">
        <v>1</v>
      </c>
      <c r="K9" s="71">
        <v>17000</v>
      </c>
      <c r="L9" s="52"/>
      <c r="M9" s="53">
        <v>0</v>
      </c>
      <c r="N9" s="54">
        <f t="shared" ref="N9:N10" si="4">K9+L9+M9</f>
        <v>17000</v>
      </c>
      <c r="O9" s="55"/>
      <c r="P9" s="55"/>
      <c r="Q9" s="55"/>
      <c r="R9" s="55"/>
      <c r="S9" s="57"/>
      <c r="T9" s="56"/>
    </row>
    <row r="10" spans="1:20" ht="89" customHeight="1">
      <c r="A10" s="68" t="s">
        <v>43</v>
      </c>
      <c r="B10" s="73" t="s">
        <v>75</v>
      </c>
      <c r="C10" s="69" t="s">
        <v>40</v>
      </c>
      <c r="D10" s="60" t="s">
        <v>73</v>
      </c>
      <c r="E10" s="50" t="s">
        <v>74</v>
      </c>
      <c r="F10" s="70" t="s">
        <v>34</v>
      </c>
      <c r="G10" s="70" t="s">
        <v>76</v>
      </c>
      <c r="H10" s="71"/>
      <c r="I10" s="71">
        <v>100000</v>
      </c>
      <c r="J10" s="51">
        <v>1</v>
      </c>
      <c r="K10" s="71">
        <v>100000</v>
      </c>
      <c r="L10" s="52"/>
      <c r="M10" s="53">
        <v>0</v>
      </c>
      <c r="N10" s="54">
        <f t="shared" si="4"/>
        <v>100000</v>
      </c>
      <c r="O10" s="55"/>
      <c r="P10" s="55"/>
      <c r="Q10" s="55"/>
      <c r="R10" s="55"/>
      <c r="S10" s="57"/>
      <c r="T10" s="56"/>
    </row>
    <row r="11" spans="1:20" ht="89" customHeight="1">
      <c r="A11" s="68" t="s">
        <v>43</v>
      </c>
      <c r="B11" s="69" t="s">
        <v>30</v>
      </c>
      <c r="C11" s="69" t="s">
        <v>40</v>
      </c>
      <c r="D11" s="60" t="s">
        <v>49</v>
      </c>
      <c r="E11" s="50" t="s">
        <v>50</v>
      </c>
      <c r="F11" s="70" t="s">
        <v>34</v>
      </c>
      <c r="G11" s="70" t="s">
        <v>76</v>
      </c>
      <c r="H11" s="71"/>
      <c r="I11" s="71">
        <v>50000</v>
      </c>
      <c r="J11" s="51">
        <v>1</v>
      </c>
      <c r="K11" s="71">
        <v>50000</v>
      </c>
      <c r="L11" s="52">
        <f t="shared" ref="L11:L19" si="5">K11*0.09125</f>
        <v>4562.5</v>
      </c>
      <c r="M11" s="53">
        <v>0</v>
      </c>
      <c r="N11" s="54">
        <f t="shared" ref="N11" si="6">K11+L11+M11</f>
        <v>54562.5</v>
      </c>
      <c r="O11" s="55"/>
      <c r="P11" s="55"/>
      <c r="Q11" s="55"/>
      <c r="R11" s="55"/>
      <c r="S11" s="57"/>
      <c r="T11" s="56"/>
    </row>
    <row r="12" spans="1:20" ht="89" customHeight="1">
      <c r="A12" s="68" t="s">
        <v>43</v>
      </c>
      <c r="B12" s="69" t="s">
        <v>30</v>
      </c>
      <c r="C12" s="69" t="s">
        <v>40</v>
      </c>
      <c r="D12" s="60" t="s">
        <v>51</v>
      </c>
      <c r="E12" s="50" t="s">
        <v>52</v>
      </c>
      <c r="F12" s="70" t="s">
        <v>34</v>
      </c>
      <c r="G12" s="70" t="s">
        <v>76</v>
      </c>
      <c r="H12" s="71"/>
      <c r="I12" s="71">
        <v>12000</v>
      </c>
      <c r="J12" s="51">
        <v>1</v>
      </c>
      <c r="K12" s="71">
        <v>12000</v>
      </c>
      <c r="L12" s="52"/>
      <c r="M12" s="53">
        <v>0</v>
      </c>
      <c r="N12" s="54">
        <f t="shared" ref="N12:N19" si="7">K12+L12+M12</f>
        <v>12000</v>
      </c>
      <c r="O12" s="55"/>
      <c r="P12" s="55"/>
      <c r="Q12" s="55"/>
      <c r="R12" s="55"/>
      <c r="S12" s="57"/>
      <c r="T12" s="56"/>
    </row>
    <row r="13" spans="1:20" ht="89" customHeight="1">
      <c r="A13" s="68" t="s">
        <v>43</v>
      </c>
      <c r="B13" s="69" t="s">
        <v>30</v>
      </c>
      <c r="C13" s="69" t="s">
        <v>40</v>
      </c>
      <c r="D13" s="60" t="s">
        <v>53</v>
      </c>
      <c r="E13" s="50" t="s">
        <v>54</v>
      </c>
      <c r="F13" s="70" t="s">
        <v>34</v>
      </c>
      <c r="G13" s="70" t="s">
        <v>33</v>
      </c>
      <c r="H13" s="71"/>
      <c r="I13" s="71">
        <v>75000</v>
      </c>
      <c r="J13" s="51">
        <v>1</v>
      </c>
      <c r="K13" s="71">
        <v>75000</v>
      </c>
      <c r="L13" s="52"/>
      <c r="M13" s="53">
        <v>0</v>
      </c>
      <c r="N13" s="54">
        <f t="shared" si="7"/>
        <v>75000</v>
      </c>
      <c r="O13" s="55"/>
      <c r="P13" s="55"/>
      <c r="Q13" s="55"/>
      <c r="R13" s="55"/>
      <c r="S13" s="57"/>
      <c r="T13" s="56"/>
    </row>
    <row r="14" spans="1:20" ht="89" customHeight="1">
      <c r="A14" s="68" t="s">
        <v>43</v>
      </c>
      <c r="B14" s="69" t="s">
        <v>32</v>
      </c>
      <c r="C14" s="69" t="s">
        <v>55</v>
      </c>
      <c r="D14" s="50" t="s">
        <v>56</v>
      </c>
      <c r="E14" s="50" t="s">
        <v>57</v>
      </c>
      <c r="F14" s="70" t="s">
        <v>34</v>
      </c>
      <c r="G14" s="70" t="s">
        <v>77</v>
      </c>
      <c r="H14" s="72"/>
      <c r="I14" s="72">
        <v>2300</v>
      </c>
      <c r="J14" s="51">
        <v>1</v>
      </c>
      <c r="K14" s="72">
        <v>2300</v>
      </c>
      <c r="L14" s="52"/>
      <c r="M14" s="53">
        <v>0</v>
      </c>
      <c r="N14" s="54">
        <f t="shared" si="7"/>
        <v>2300</v>
      </c>
      <c r="O14" s="55"/>
      <c r="P14" s="55"/>
      <c r="Q14" s="55"/>
      <c r="R14" s="55"/>
      <c r="S14" s="57"/>
      <c r="T14" s="56"/>
    </row>
    <row r="15" spans="1:20" ht="89" customHeight="1">
      <c r="A15" s="68" t="s">
        <v>43</v>
      </c>
      <c r="B15" s="69" t="s">
        <v>32</v>
      </c>
      <c r="C15" s="69" t="s">
        <v>31</v>
      </c>
      <c r="D15" s="50" t="s">
        <v>44</v>
      </c>
      <c r="E15" s="50" t="s">
        <v>45</v>
      </c>
      <c r="F15" s="70" t="s">
        <v>34</v>
      </c>
      <c r="G15" s="70" t="s">
        <v>33</v>
      </c>
      <c r="H15" s="71"/>
      <c r="I15" s="64">
        <v>500</v>
      </c>
      <c r="J15" s="51">
        <v>1</v>
      </c>
      <c r="K15" s="52">
        <f t="shared" ref="K15" si="8">I15*J15</f>
        <v>500</v>
      </c>
      <c r="L15" s="52">
        <f t="shared" si="5"/>
        <v>45.625</v>
      </c>
      <c r="M15" s="53">
        <v>0</v>
      </c>
      <c r="N15" s="54">
        <f t="shared" si="7"/>
        <v>545.625</v>
      </c>
      <c r="O15" s="55"/>
      <c r="P15" s="55"/>
      <c r="Q15" s="55"/>
      <c r="R15" s="55"/>
      <c r="S15" s="57"/>
      <c r="T15" s="56"/>
    </row>
    <row r="16" spans="1:20" ht="89" customHeight="1">
      <c r="A16" s="68" t="s">
        <v>43</v>
      </c>
      <c r="B16" s="69" t="s">
        <v>32</v>
      </c>
      <c r="C16" s="69" t="s">
        <v>40</v>
      </c>
      <c r="D16" s="60" t="s">
        <v>58</v>
      </c>
      <c r="E16" s="50" t="s">
        <v>59</v>
      </c>
      <c r="F16" s="70" t="s">
        <v>34</v>
      </c>
      <c r="G16" s="70" t="s">
        <v>33</v>
      </c>
      <c r="H16" s="71"/>
      <c r="I16" s="64"/>
      <c r="J16" s="51">
        <v>1</v>
      </c>
      <c r="K16" s="71">
        <v>100</v>
      </c>
      <c r="L16" s="52"/>
      <c r="M16" s="53">
        <v>0</v>
      </c>
      <c r="N16" s="54">
        <f t="shared" si="7"/>
        <v>100</v>
      </c>
      <c r="O16" s="55"/>
      <c r="P16" s="55"/>
      <c r="Q16" s="55"/>
      <c r="R16" s="55"/>
      <c r="S16" s="57"/>
      <c r="T16" s="56"/>
    </row>
    <row r="17" spans="1:20" ht="89" customHeight="1">
      <c r="A17" s="74" t="s">
        <v>43</v>
      </c>
      <c r="B17" s="75" t="s">
        <v>32</v>
      </c>
      <c r="C17" s="75" t="s">
        <v>41</v>
      </c>
      <c r="D17" s="76" t="s">
        <v>60</v>
      </c>
      <c r="E17" s="76" t="s">
        <v>61</v>
      </c>
      <c r="F17" s="77" t="s">
        <v>34</v>
      </c>
      <c r="G17" s="77" t="s">
        <v>33</v>
      </c>
      <c r="H17" s="78"/>
      <c r="I17" s="64"/>
      <c r="J17" s="67">
        <v>12</v>
      </c>
      <c r="K17" s="78">
        <v>10000</v>
      </c>
      <c r="L17" s="53"/>
      <c r="M17" s="53">
        <v>0</v>
      </c>
      <c r="N17" s="54">
        <f t="shared" si="7"/>
        <v>10000</v>
      </c>
      <c r="O17" s="55"/>
      <c r="P17" s="55"/>
      <c r="Q17" s="55"/>
      <c r="R17" s="55"/>
      <c r="S17" s="57"/>
      <c r="T17" s="56"/>
    </row>
    <row r="18" spans="1:20" ht="89" customHeight="1">
      <c r="A18" s="68" t="s">
        <v>43</v>
      </c>
      <c r="B18" s="69" t="s">
        <v>32</v>
      </c>
      <c r="C18" s="69" t="s">
        <v>40</v>
      </c>
      <c r="D18" s="60" t="s">
        <v>62</v>
      </c>
      <c r="E18" s="50" t="s">
        <v>63</v>
      </c>
      <c r="F18" s="70" t="s">
        <v>34</v>
      </c>
      <c r="G18" s="70" t="s">
        <v>33</v>
      </c>
      <c r="H18" s="71"/>
      <c r="I18" s="64"/>
      <c r="J18" s="51">
        <v>1</v>
      </c>
      <c r="K18" s="71">
        <v>2000</v>
      </c>
      <c r="L18" s="52"/>
      <c r="M18" s="53">
        <v>0</v>
      </c>
      <c r="N18" s="54">
        <f t="shared" si="7"/>
        <v>2000</v>
      </c>
      <c r="O18" s="55"/>
      <c r="P18" s="55"/>
      <c r="Q18" s="55"/>
      <c r="R18" s="55"/>
      <c r="S18" s="57"/>
      <c r="T18" s="56"/>
    </row>
    <row r="19" spans="1:20" ht="89" customHeight="1">
      <c r="A19" s="68" t="s">
        <v>43</v>
      </c>
      <c r="B19" s="69" t="s">
        <v>32</v>
      </c>
      <c r="C19" s="69" t="s">
        <v>40</v>
      </c>
      <c r="D19" s="60" t="s">
        <v>64</v>
      </c>
      <c r="E19" s="50" t="s">
        <v>65</v>
      </c>
      <c r="F19" s="70" t="s">
        <v>34</v>
      </c>
      <c r="G19" s="70" t="s">
        <v>33</v>
      </c>
      <c r="H19" s="71"/>
      <c r="I19" s="64"/>
      <c r="J19" s="51">
        <v>1</v>
      </c>
      <c r="K19" s="71">
        <v>2000</v>
      </c>
      <c r="L19" s="52">
        <f t="shared" si="5"/>
        <v>182.5</v>
      </c>
      <c r="M19" s="53">
        <v>0</v>
      </c>
      <c r="N19" s="54">
        <f t="shared" si="7"/>
        <v>2182.5</v>
      </c>
      <c r="O19" s="55"/>
      <c r="P19" s="55"/>
      <c r="Q19" s="55"/>
      <c r="R19" s="55"/>
      <c r="S19" s="57"/>
      <c r="T19" s="56"/>
    </row>
    <row r="20" spans="1:20" ht="32" customHeight="1">
      <c r="A20" s="79" t="s">
        <v>42</v>
      </c>
      <c r="B20" s="79"/>
      <c r="C20" s="79"/>
      <c r="D20" s="79"/>
      <c r="E20" s="79"/>
      <c r="F20" s="79"/>
      <c r="G20" s="79"/>
      <c r="H20" s="79"/>
      <c r="I20" s="79"/>
      <c r="J20" s="79"/>
      <c r="K20" s="79"/>
      <c r="L20" s="79"/>
      <c r="M20" s="79"/>
      <c r="N20" s="61">
        <f>SUM(N6:N19)</f>
        <v>1669690.625</v>
      </c>
      <c r="O20" s="51"/>
      <c r="P20" s="51"/>
      <c r="Q20" s="51"/>
      <c r="R20" s="51"/>
      <c r="S20" s="62"/>
      <c r="T20" s="58"/>
    </row>
  </sheetData>
  <mergeCells count="7">
    <mergeCell ref="A20:M20"/>
    <mergeCell ref="T4:T5"/>
    <mergeCell ref="B1:N1"/>
    <mergeCell ref="B2:R2"/>
    <mergeCell ref="B3:R3"/>
    <mergeCell ref="A4:N4"/>
    <mergeCell ref="O4:S4"/>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9"/>
  <sheetViews>
    <sheetView topLeftCell="A4" workbookViewId="0">
      <selection activeCell="D9" sqref="D9"/>
    </sheetView>
  </sheetViews>
  <sheetFormatPr baseColWidth="10" defaultColWidth="8.6640625" defaultRowHeight="14"/>
  <cols>
    <col min="1" max="1" width="8.6640625" style="1" customWidth="1"/>
    <col min="2" max="2" width="9.6640625" style="1" customWidth="1"/>
    <col min="3" max="3" width="9.6640625" style="2" customWidth="1"/>
    <col min="4" max="4" width="31" style="1" customWidth="1"/>
    <col min="5" max="5" width="31" style="2" customWidth="1"/>
    <col min="6" max="6" width="8.1640625" style="1" customWidth="1"/>
    <col min="7" max="7" width="9.6640625" style="1" customWidth="1"/>
    <col min="8" max="8" width="8.1640625" style="1" customWidth="1"/>
    <col min="9" max="9" width="9" style="1" customWidth="1"/>
    <col min="10" max="10" width="6" style="1" customWidth="1"/>
    <col min="11" max="11" width="8.1640625" style="1" customWidth="1"/>
    <col min="12" max="13" width="8.1640625" style="2" customWidth="1"/>
    <col min="14" max="14" width="10.6640625" style="1" customWidth="1"/>
    <col min="15" max="18" width="8.6640625" style="4" customWidth="1"/>
    <col min="19" max="19" width="12.1640625" style="1" bestFit="1" customWidth="1"/>
    <col min="20" max="20" width="16.1640625" style="1" customWidth="1"/>
    <col min="21" max="16384" width="8.6640625" style="1"/>
  </cols>
  <sheetData>
    <row r="1" spans="1:20">
      <c r="B1" s="91" t="s">
        <v>0</v>
      </c>
      <c r="C1" s="91"/>
      <c r="D1" s="91"/>
      <c r="E1" s="91"/>
      <c r="F1" s="91"/>
      <c r="G1" s="91"/>
      <c r="H1" s="91"/>
      <c r="I1" s="91"/>
      <c r="J1" s="91"/>
      <c r="K1" s="91"/>
      <c r="L1" s="91"/>
      <c r="M1" s="91"/>
      <c r="N1" s="91"/>
    </row>
    <row r="2" spans="1:20" ht="36" customHeight="1">
      <c r="B2" s="92" t="s">
        <v>21</v>
      </c>
      <c r="C2" s="93"/>
      <c r="D2" s="94"/>
      <c r="E2" s="94"/>
      <c r="F2" s="94"/>
      <c r="G2" s="94"/>
      <c r="H2" s="94"/>
      <c r="I2" s="94"/>
      <c r="J2" s="94"/>
      <c r="K2" s="94"/>
      <c r="L2" s="94"/>
      <c r="M2" s="94"/>
      <c r="N2" s="94"/>
      <c r="O2" s="94"/>
      <c r="P2" s="94"/>
      <c r="Q2" s="94"/>
      <c r="R2" s="95"/>
    </row>
    <row r="3" spans="1:20" ht="27" customHeight="1" thickBot="1">
      <c r="B3" s="96" t="s">
        <v>13</v>
      </c>
      <c r="C3" s="97"/>
      <c r="D3" s="98"/>
      <c r="E3" s="98"/>
      <c r="F3" s="98"/>
      <c r="G3" s="98"/>
      <c r="H3" s="98"/>
      <c r="I3" s="98"/>
      <c r="J3" s="98"/>
      <c r="K3" s="98"/>
      <c r="L3" s="98"/>
      <c r="M3" s="98"/>
      <c r="N3" s="98"/>
      <c r="O3" s="98"/>
      <c r="P3" s="98"/>
      <c r="Q3" s="98"/>
      <c r="R3" s="98"/>
    </row>
    <row r="4" spans="1:20" ht="21" customHeight="1" thickBot="1">
      <c r="B4" s="16"/>
      <c r="C4" s="36"/>
      <c r="D4" s="17"/>
      <c r="E4" s="17"/>
      <c r="F4" s="17"/>
      <c r="G4" s="17"/>
      <c r="H4" s="17"/>
      <c r="I4" s="17"/>
      <c r="J4" s="17"/>
      <c r="K4" s="17"/>
      <c r="L4" s="17"/>
      <c r="M4" s="17"/>
      <c r="N4" s="17"/>
      <c r="O4" s="99" t="s">
        <v>11</v>
      </c>
      <c r="P4" s="100"/>
      <c r="Q4" s="100"/>
      <c r="R4" s="100"/>
      <c r="S4" s="100"/>
      <c r="T4" s="26"/>
    </row>
    <row r="5" spans="1:20" s="3" customFormat="1" ht="69" thickBot="1">
      <c r="A5" s="33" t="s">
        <v>7</v>
      </c>
      <c r="B5" s="23" t="s">
        <v>17</v>
      </c>
      <c r="C5" s="34" t="s">
        <v>27</v>
      </c>
      <c r="D5" s="33" t="s">
        <v>14</v>
      </c>
      <c r="E5" s="33" t="s">
        <v>25</v>
      </c>
      <c r="F5" s="33" t="s">
        <v>5</v>
      </c>
      <c r="G5" s="33" t="s">
        <v>4</v>
      </c>
      <c r="H5" s="33" t="s">
        <v>6</v>
      </c>
      <c r="I5" s="33" t="s">
        <v>1</v>
      </c>
      <c r="J5" s="33" t="s">
        <v>2</v>
      </c>
      <c r="K5" s="33" t="s">
        <v>15</v>
      </c>
      <c r="L5" s="33" t="s">
        <v>28</v>
      </c>
      <c r="M5" s="33" t="s">
        <v>16</v>
      </c>
      <c r="N5" s="33" t="s">
        <v>3</v>
      </c>
      <c r="O5" s="21" t="s">
        <v>8</v>
      </c>
      <c r="P5" s="21" t="s">
        <v>9</v>
      </c>
      <c r="Q5" s="21" t="s">
        <v>18</v>
      </c>
      <c r="R5" s="21" t="s">
        <v>10</v>
      </c>
      <c r="S5" s="22" t="s">
        <v>19</v>
      </c>
      <c r="T5" s="27" t="s">
        <v>20</v>
      </c>
    </row>
    <row r="6" spans="1:20" s="11" customFormat="1" ht="189" customHeight="1">
      <c r="B6" s="12"/>
      <c r="C6" s="37"/>
      <c r="D6" s="39"/>
      <c r="E6" s="40"/>
      <c r="F6" s="41"/>
      <c r="G6" s="41"/>
      <c r="H6" s="41"/>
      <c r="I6" s="14"/>
      <c r="J6" s="13"/>
      <c r="K6" s="14"/>
      <c r="L6" s="38"/>
      <c r="M6" s="24"/>
      <c r="N6" s="42">
        <f>K6+L6+M6</f>
        <v>0</v>
      </c>
      <c r="O6" s="28"/>
      <c r="P6" s="18"/>
      <c r="Q6" s="18"/>
      <c r="R6" s="18"/>
      <c r="S6" s="18"/>
      <c r="T6" s="43" t="s">
        <v>35</v>
      </c>
    </row>
    <row r="7" spans="1:20" s="3" customFormat="1" ht="52.5" customHeight="1">
      <c r="A7" s="6"/>
      <c r="B7" s="15"/>
      <c r="C7" s="37"/>
      <c r="D7" s="8"/>
      <c r="E7" s="35"/>
      <c r="F7" s="9"/>
      <c r="G7" s="9"/>
      <c r="H7" s="9"/>
      <c r="I7" s="14"/>
      <c r="J7" s="13"/>
      <c r="K7" s="14">
        <f>I7*J7</f>
        <v>0</v>
      </c>
      <c r="L7" s="24"/>
      <c r="M7" s="24"/>
      <c r="N7" s="5">
        <f>K7+L7+M7</f>
        <v>0</v>
      </c>
      <c r="O7" s="28"/>
      <c r="P7" s="18"/>
      <c r="Q7" s="18"/>
      <c r="R7" s="18"/>
      <c r="S7" s="19"/>
      <c r="T7" s="29"/>
    </row>
    <row r="8" spans="1:20" s="3" customFormat="1" ht="46.5" customHeight="1">
      <c r="A8" s="6"/>
      <c r="B8" s="15"/>
      <c r="C8" s="37"/>
      <c r="D8" s="8"/>
      <c r="E8" s="35"/>
      <c r="F8" s="9"/>
      <c r="G8" s="9"/>
      <c r="H8" s="9"/>
      <c r="I8" s="14"/>
      <c r="J8" s="13"/>
      <c r="K8" s="14">
        <f>I8*J8</f>
        <v>0</v>
      </c>
      <c r="L8" s="24"/>
      <c r="M8" s="24"/>
      <c r="N8" s="5">
        <f>K8+L8+M8</f>
        <v>0</v>
      </c>
      <c r="O8" s="28"/>
      <c r="P8" s="18"/>
      <c r="Q8" s="18"/>
      <c r="R8" s="18"/>
      <c r="S8" s="19"/>
      <c r="T8" s="29"/>
    </row>
    <row r="9" spans="1:20" ht="48.75" customHeight="1" thickBot="1">
      <c r="A9" s="20" t="s">
        <v>12</v>
      </c>
      <c r="B9" s="7"/>
      <c r="C9" s="10"/>
      <c r="D9" s="10"/>
      <c r="E9" s="35"/>
      <c r="F9" s="10"/>
      <c r="G9" s="10"/>
      <c r="H9" s="10"/>
      <c r="I9" s="10"/>
      <c r="J9" s="10"/>
      <c r="K9" s="10"/>
      <c r="L9" s="10"/>
      <c r="M9" s="10"/>
      <c r="N9" s="25">
        <f t="shared" ref="N9:S9" si="0" xml:space="preserve"> SUM(N6:N8)</f>
        <v>0</v>
      </c>
      <c r="O9" s="30">
        <f t="shared" si="0"/>
        <v>0</v>
      </c>
      <c r="P9" s="31">
        <f t="shared" si="0"/>
        <v>0</v>
      </c>
      <c r="Q9" s="31">
        <f t="shared" si="0"/>
        <v>0</v>
      </c>
      <c r="R9" s="31">
        <f t="shared" si="0"/>
        <v>0</v>
      </c>
      <c r="S9" s="31">
        <f t="shared" si="0"/>
        <v>0</v>
      </c>
      <c r="T9" s="32"/>
    </row>
  </sheetData>
  <mergeCells count="4">
    <mergeCell ref="B1:N1"/>
    <mergeCell ref="B2:R2"/>
    <mergeCell ref="B3:R3"/>
    <mergeCell ref="O4:S4"/>
  </mergeCells>
  <dataValidations xWindow="503" yWindow="428" count="1">
    <dataValidation allowBlank="1" showInputMessage="1" showErrorMessage="1" promptTitle="Enter Justification" sqref="E6" xr:uid="{00000000-0002-0000-0100-000000000000}"/>
  </dataValidations>
  <pageMargins left="0.95" right="0.45" top="1" bottom="1" header="0.3" footer="0.3"/>
  <pageSetup scale="66" orientation="landscape" horizontalDpi="4294967292" verticalDpi="4294967292"/>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Annual Resource Allocation List</vt:lpstr>
      <vt:lpstr>Emergency Requests</vt:lpstr>
      <vt:lpstr>'Emergency Requests'!Print_Area</vt:lpstr>
    </vt:vector>
  </TitlesOfParts>
  <Company>FHDA Community College District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Coleen Lee-Wheat</dc:creator>
  <cp:lastModifiedBy>Microsoft Office User</cp:lastModifiedBy>
  <cp:lastPrinted>2019-11-14T21:13:43Z</cp:lastPrinted>
  <dcterms:created xsi:type="dcterms:W3CDTF">2016-03-02T05:06:15Z</dcterms:created>
  <dcterms:modified xsi:type="dcterms:W3CDTF">2021-11-15T18:43:38Z</dcterms:modified>
</cp:coreProperties>
</file>