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everto/Desktop/"/>
    </mc:Choice>
  </mc:AlternateContent>
  <xr:revisionPtr revIDLastSave="0" documentId="8_{A24554DC-D867-7142-B32D-8EF19075A04F}" xr6:coauthVersionLast="36" xr6:coauthVersionMax="36" xr10:uidLastSave="{00000000-0000-0000-0000-000000000000}"/>
  <bookViews>
    <workbookView xWindow="1840" yWindow="460" windowWidth="31820" windowHeight="22320"/>
  </bookViews>
  <sheets>
    <sheet name="Annual Resource Allocation List" sheetId="1" r:id="rId1"/>
    <sheet name="Emergency Requests" sheetId="4" r:id="rId2"/>
    <sheet name="Big Ticket Item List" sheetId="2" r:id="rId3"/>
  </sheets>
  <definedNames>
    <definedName name="_xlnm.Print_Area" localSheetId="0">'Annual Resource Allocation List'!$B$2:$Q$91</definedName>
    <definedName name="_xlnm.Print_Area" localSheetId="1">'Emergency Requests'!$B$2:$P$8</definedName>
  </definedNames>
  <calcPr calcId="181029" concurrentCalc="0"/>
</workbook>
</file>

<file path=xl/calcChain.xml><?xml version="1.0" encoding="utf-8"?>
<calcChain xmlns="http://schemas.openxmlformats.org/spreadsheetml/2006/main">
  <c r="M30" i="1" l="1"/>
  <c r="M29" i="1"/>
  <c r="M28" i="1"/>
  <c r="I8" i="4"/>
  <c r="L8" i="4"/>
  <c r="I7" i="4"/>
  <c r="L7" i="4"/>
  <c r="I6" i="4"/>
  <c r="L6" i="4"/>
  <c r="L9" i="4"/>
  <c r="M13" i="1"/>
  <c r="M12" i="1"/>
  <c r="M11" i="1"/>
  <c r="M10" i="1"/>
  <c r="M9" i="1"/>
  <c r="M7" i="1"/>
  <c r="M6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91" i="1"/>
  <c r="Q9" i="4"/>
  <c r="P9" i="4"/>
  <c r="O9" i="4"/>
  <c r="N9" i="4"/>
  <c r="M9" i="4"/>
  <c r="R92" i="1"/>
  <c r="Q92" i="1"/>
  <c r="P92" i="1"/>
  <c r="O92" i="1"/>
  <c r="N92" i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H21" i="2"/>
  <c r="M92" i="1"/>
</calcChain>
</file>

<file path=xl/sharedStrings.xml><?xml version="1.0" encoding="utf-8"?>
<sst xmlns="http://schemas.openxmlformats.org/spreadsheetml/2006/main" count="702" uniqueCount="149">
  <si>
    <t>De Anza College: Instructional Planning and Budget Team</t>
  </si>
  <si>
    <t>Estimated Cost  inc.  tax and shipping</t>
  </si>
  <si>
    <t>Priority</t>
  </si>
  <si>
    <t>Per Item Cost</t>
  </si>
  <si>
    <t>How Many?</t>
  </si>
  <si>
    <t>Total Cost</t>
  </si>
  <si>
    <t xml:space="preserve"> </t>
  </si>
  <si>
    <t xml:space="preserve">New Item or Replacement N/Rp </t>
  </si>
  <si>
    <t>Infra-structure needed? Yes/No</t>
  </si>
  <si>
    <t>sample</t>
  </si>
  <si>
    <t>Life Expectancy of  item (years)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</si>
  <si>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</si>
  <si>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Eligible for Perkins Funds? (CTE ONLY)</t>
  </si>
  <si>
    <t>Eligible for Strong Workforce Funds?            (CTE ONLY)</t>
  </si>
  <si>
    <t>Within the APRU is it listed in section V.E.1 or V.F.1?</t>
  </si>
  <si>
    <t>Eligible for Lottery Funding?</t>
  </si>
  <si>
    <t>Eligibile for Instructional Equipment Funding?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</si>
  <si>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</si>
  <si>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</si>
  <si>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Division/
Department</t>
  </si>
  <si>
    <t>Lottery</t>
  </si>
  <si>
    <t>Instructional Equipment Funding</t>
  </si>
  <si>
    <t>Perkins Funds</t>
  </si>
  <si>
    <t>To be completed by  IPBT</t>
  </si>
  <si>
    <t>TOTALS</t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</si>
  <si>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</si>
  <si>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</si>
  <si>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Section of APRU it is listed in (e.g. V.E.1 or V.F.1)</t>
  </si>
  <si>
    <t>Subtotal</t>
  </si>
  <si>
    <t>Tax</t>
  </si>
  <si>
    <t>Shipping</t>
  </si>
  <si>
    <r>
      <t>Priority</t>
    </r>
    <r>
      <rPr>
        <b/>
        <sz val="12"/>
        <color indexed="10"/>
        <rFont val="Times New Roman"/>
        <family val="1"/>
      </rPr>
      <t xml:space="preserve"> Critical, Needed, Desirable</t>
    </r>
  </si>
  <si>
    <t>Notes</t>
  </si>
  <si>
    <r>
      <rPr>
        <b/>
        <u/>
        <sz val="10"/>
        <color indexed="8"/>
        <rFont val="Times New Roman"/>
        <family val="1"/>
      </rPr>
      <t>I</t>
    </r>
    <r>
      <rPr>
        <b/>
        <sz val="10"/>
        <color indexed="8"/>
        <rFont val="Times New Roman"/>
        <family val="1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subtotal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Times New Roman"/>
        <family val="1"/>
      </rPr>
      <t>must</t>
    </r>
    <r>
      <rPr>
        <b/>
        <sz val="10"/>
        <color indexed="8"/>
        <rFont val="Times New Roman"/>
        <family val="1"/>
      </rPr>
      <t xml:space="preserve"> be included as a part of the Program Review submitted in Spring 2019. If there is an emergency item needed that was not on the Program Review, then list that on sheet 2 titled “Emergency Requests”.</t>
    </r>
    <r>
      <rPr>
        <b/>
        <sz val="10"/>
        <color indexed="10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Priorities: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Critical:</t>
    </r>
    <r>
      <rPr>
        <b/>
        <sz val="10"/>
        <color indexed="8"/>
        <rFont val="Times New Roman"/>
        <family val="1"/>
      </rPr>
      <t xml:space="preserve"> Can't live without it; </t>
    </r>
    <r>
      <rPr>
        <b/>
        <sz val="10"/>
        <color indexed="10"/>
        <rFont val="Times New Roman"/>
        <family val="1"/>
      </rPr>
      <t>Needed</t>
    </r>
    <r>
      <rPr>
        <b/>
        <sz val="10"/>
        <color indexed="8"/>
        <rFont val="Times New Roman"/>
        <family val="1"/>
      </rPr>
      <t xml:space="preserve">: Necessary in 1 - 2 years; </t>
    </r>
    <r>
      <rPr>
        <b/>
        <sz val="10"/>
        <color indexed="10"/>
        <rFont val="Times New Roman"/>
        <family val="1"/>
      </rPr>
      <t>Desirable:</t>
    </r>
    <r>
      <rPr>
        <b/>
        <sz val="10"/>
        <color indexed="8"/>
        <rFont val="Times New Roman"/>
        <family val="1"/>
      </rPr>
      <t xml:space="preserve"> Expansion/increase abilities/planning </t>
    </r>
    <r>
      <rPr>
        <b/>
        <u/>
        <sz val="10"/>
        <color indexed="8"/>
        <rFont val="Times New Roman"/>
        <family val="1"/>
      </rPr>
      <t xml:space="preserve">
</t>
    </r>
    <r>
      <rPr>
        <sz val="10"/>
        <color indexed="8"/>
        <rFont val="Times New Roman"/>
        <family val="1"/>
      </rPr>
      <t xml:space="preserve">
</t>
    </r>
  </si>
  <si>
    <r>
      <rPr>
        <b/>
        <sz val="9"/>
        <color indexed="8"/>
        <rFont val="Times New Roman"/>
        <family val="1"/>
      </rPr>
      <t>Item</t>
    </r>
    <r>
      <rPr>
        <sz val="9"/>
        <color indexed="8"/>
        <rFont val="Times New Roman"/>
        <family val="1"/>
      </rPr>
      <t xml:space="preserve">(please remember, the subtotal value must be over $100) </t>
    </r>
  </si>
  <si>
    <t>Strong Workforce Funds</t>
  </si>
  <si>
    <t>Facilities</t>
  </si>
  <si>
    <t>Other/Notes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</si>
  <si>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Department/Division:  </t>
    </r>
    <r>
      <rPr>
        <b/>
        <u/>
        <sz val="10"/>
        <color indexed="8"/>
        <rFont val="Calibri"/>
        <family val="2"/>
      </rPr>
      <t xml:space="preserve">                                    </t>
    </r>
    <r>
      <rPr>
        <b/>
        <sz val="10"/>
        <color indexed="8"/>
        <rFont val="Calibri"/>
        <family val="2"/>
      </rPr>
      <t>____________    Name of Point of Contact: ____________________________</t>
    </r>
  </si>
  <si>
    <t xml:space="preserve">INSTRUCTIONAL EQUIPMENT LIST Spring '19  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</si>
  <si>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Department/Division: </t>
    </r>
    <r>
      <rPr>
        <b/>
        <sz val="12"/>
        <color indexed="8"/>
        <rFont val="Calibri"/>
        <family val="2"/>
      </rPr>
      <t xml:space="preserve">                                               </t>
    </r>
    <r>
      <rPr>
        <b/>
        <u/>
        <sz val="12"/>
        <color indexed="8"/>
        <rFont val="Calibri"/>
        <family val="2"/>
      </rPr>
      <t xml:space="preserve">_______________    Name of Point of Contact: ___________________                                              </t>
    </r>
    <r>
      <rPr>
        <u/>
        <sz val="10"/>
        <color indexed="8"/>
        <rFont val="Calibri"/>
        <family val="2"/>
      </rPr>
      <t xml:space="preserve">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</si>
  <si>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t xml:space="preserve">
Department</t>
  </si>
  <si>
    <t>Quantity</t>
  </si>
  <si>
    <t>CRITICAL</t>
  </si>
  <si>
    <t>HTEC</t>
  </si>
  <si>
    <t>Certified Phlebo Tech $50 for 6 hr/11wks</t>
  </si>
  <si>
    <t xml:space="preserve">III. D. </t>
  </si>
  <si>
    <t>N/A</t>
  </si>
  <si>
    <t>X</t>
  </si>
  <si>
    <t>Peer tutoring, , TEA $25 for 6 hours 12 weeks</t>
  </si>
  <si>
    <t>Glassware (graduated cylinders, beakers,flasks,test tubes, Petri dishes, fermenting tubes</t>
  </si>
  <si>
    <t>BIOLOGY</t>
  </si>
  <si>
    <t>V.E.1</t>
  </si>
  <si>
    <t>NO</t>
  </si>
  <si>
    <t>RP</t>
  </si>
  <si>
    <t>Disecting Equipment -Trays, Scalpels,Blades, Pins.etc</t>
  </si>
  <si>
    <t>Disposable lab supplies- Gloves, Aprons,Goggles.microscope slides, cover slip setc</t>
  </si>
  <si>
    <t>Foto UV Digital Camera system</t>
  </si>
  <si>
    <t>N</t>
  </si>
  <si>
    <t>Power Suplies</t>
  </si>
  <si>
    <t>Xcell Protein Chamebers</t>
  </si>
  <si>
    <t>Pippete Pump</t>
  </si>
  <si>
    <t>Blood pressure cuffs/Pulce Monitor</t>
  </si>
  <si>
    <t>Stethoscopes</t>
  </si>
  <si>
    <t>Ophtalmoscopes</t>
  </si>
  <si>
    <t>Portable Dry Spirometers</t>
  </si>
  <si>
    <t xml:space="preserve"> Animal Kingdom and Flowers Posters</t>
  </si>
  <si>
    <t>Plant, Animal, Cell,Bactertia -Models</t>
  </si>
  <si>
    <t>Anatomy Models- knee, joint, shoulder,</t>
  </si>
  <si>
    <t>Elastic cartilage and Fibro cartilage models</t>
  </si>
  <si>
    <t>Cell Mitosis and Meiosis Models</t>
  </si>
  <si>
    <t>Prepared Slides with Spesimen on it</t>
  </si>
  <si>
    <t xml:space="preserve"> Lab supplies(On-going): i.e. Beakers, Erlenmeyer flasks, microscope slides, microscope cover slips, disposable gloves, live organisms, prepared specimin slides, educational models and kits </t>
  </si>
  <si>
    <t>ESCI</t>
  </si>
  <si>
    <t>V.E.2</t>
  </si>
  <si>
    <t>Field Supplies (on-going): i.e. measuring tapes, scales, buckets</t>
  </si>
  <si>
    <t>educational videos</t>
  </si>
  <si>
    <t>40 cubic yards of organic soil fill and building materials for composting system</t>
  </si>
  <si>
    <t>Water, air &amp; soil sampling equipment including aquatic nets, LaMotte Soil Science Field Testing Outfit Model AM-31</t>
  </si>
  <si>
    <t>EMS Online Simulation Lab software-8972-H0</t>
  </si>
  <si>
    <t>High Resolution HVAC Graphics Package</t>
  </si>
  <si>
    <t>Pyronometers</t>
  </si>
  <si>
    <t>Potentiometers</t>
  </si>
  <si>
    <t>Faculty Additional Pay Special Projects</t>
  </si>
  <si>
    <t>EMS Software licenses</t>
  </si>
  <si>
    <t xml:space="preserve">   Air monitoring units</t>
  </si>
  <si>
    <t xml:space="preserve">   Greenhouse Gas Detectors</t>
  </si>
  <si>
    <t xml:space="preserve">   Water Quality Assessment Kits</t>
  </si>
  <si>
    <t xml:space="preserve">   Stormwater sampling kit</t>
  </si>
  <si>
    <t xml:space="preserve">   Soil sampling &amp; classification kit</t>
  </si>
  <si>
    <t xml:space="preserve">   Radiation, microwave &amp; EMF detectors</t>
  </si>
  <si>
    <t xml:space="preserve">   HazMat Test kits</t>
  </si>
  <si>
    <t xml:space="preserve">   Indoor Air Quality  Assessment kits</t>
  </si>
  <si>
    <t xml:space="preserve">   Basic Educational Materials: Videos, training aids, reference/technical books</t>
  </si>
  <si>
    <t xml:space="preserve">   Lab &amp; Field Supplies &amp; Safety Equipment (gloves, boots, buckets, eyewear, etc)</t>
  </si>
  <si>
    <t>Software: Env mgmt/compliance; impact &amp; site assessment, sustainable/eco-design)</t>
  </si>
  <si>
    <t xml:space="preserve">   Industrial Hygiene Monitoring Devices</t>
  </si>
  <si>
    <t xml:space="preserve">   Mobile/handheld weather stations</t>
  </si>
  <si>
    <t>NN</t>
  </si>
  <si>
    <t>Professional Development/ Conferences- EMBS, ERMPPP</t>
  </si>
  <si>
    <t>Peer Tutors ERMPP &amp; EMBS - multiple tutors</t>
  </si>
  <si>
    <t>Disposable lab supplies (including but not limited to wound dressings, syringes, needles, gloves, alcohol wipes, IV bags, etc.)</t>
  </si>
  <si>
    <t>NURS</t>
  </si>
  <si>
    <t>nursing video library update (151 vhs tapes to be updated to current content &amp; closed captioning)</t>
  </si>
  <si>
    <t>Patient Care Simulation Expert</t>
  </si>
  <si>
    <t>MLT</t>
  </si>
  <si>
    <t>Faculty Additional Pay - PT faculty</t>
  </si>
  <si>
    <t>V.C.2</t>
  </si>
  <si>
    <r>
      <rPr>
        <b/>
        <sz val="12"/>
        <color indexed="8"/>
        <rFont val="Times New Roman"/>
        <family val="1"/>
      </rPr>
      <t xml:space="preserve">RESOURCE REQUEST </t>
    </r>
    <r>
      <rPr>
        <b/>
        <sz val="12"/>
        <color indexed="8"/>
        <rFont val="Times New Roman"/>
        <family val="1"/>
      </rPr>
      <t xml:space="preserve">LIST Spring 2019   </t>
    </r>
    <r>
      <rPr>
        <b/>
        <u/>
        <sz val="12"/>
        <color indexed="8"/>
        <rFont val="Times New Roman"/>
        <family val="1"/>
      </rPr>
      <t>Department/Division:                      BHES DIVISION                          _______________    Name of Point of Contact:</t>
    </r>
    <r>
      <rPr>
        <u/>
        <sz val="12"/>
        <color indexed="8"/>
        <rFont val="Times New Roman"/>
        <family val="1"/>
      </rPr>
      <t xml:space="preserve"> _ANITA MUTHYALA-KANDULA__________________</t>
    </r>
  </si>
  <si>
    <t>AIA ANALYZER</t>
  </si>
  <si>
    <t>Beckman Coulter iQ urinalysis microscopy instrument (Iris)</t>
  </si>
  <si>
    <t>Integrated computer/camera/software for real-time panoramic images and ability to create in-house library of slides and aid in creating on line classes</t>
  </si>
  <si>
    <t>KC4 Coagulation Analyzer</t>
  </si>
  <si>
    <t>BFT II Hemostasis instrument</t>
  </si>
  <si>
    <t>Cascade M-4 coagulation instrument</t>
  </si>
  <si>
    <t>Electrophoresis instrument -chamber</t>
  </si>
  <si>
    <t>No</t>
  </si>
  <si>
    <t>Rp</t>
  </si>
  <si>
    <t>Pipettes</t>
  </si>
  <si>
    <t>Cepehid Rapid Cycler</t>
  </si>
  <si>
    <t>Incubators</t>
  </si>
  <si>
    <t>Microscopes</t>
  </si>
  <si>
    <t>BioSafety Cabinet</t>
  </si>
  <si>
    <t>DNA extraction equipment (ex. EZ1)</t>
  </si>
  <si>
    <t>Mass Spec for ID</t>
  </si>
  <si>
    <t>necessary</t>
  </si>
  <si>
    <t>desirable</t>
  </si>
  <si>
    <t>XX</t>
  </si>
  <si>
    <t>Y</t>
  </si>
  <si>
    <t xml:space="preserve">additional power sockets in lab room </t>
  </si>
  <si>
    <t>Small refrigerator</t>
  </si>
  <si>
    <t>HgbAic Analyzer with Microcuvettes</t>
  </si>
  <si>
    <t>Educational Anatomy Models</t>
  </si>
  <si>
    <t>EKG machine</t>
  </si>
  <si>
    <t>NECESSARY</t>
  </si>
  <si>
    <t>iPads + drop protection cases</t>
  </si>
  <si>
    <t>RN adaptive quizzing</t>
  </si>
  <si>
    <t>Miscellaneous Outreach Supplies</t>
  </si>
  <si>
    <t>Geriatric sensory impairment simulation kit</t>
  </si>
  <si>
    <t>weighted vests to simulate immobility</t>
  </si>
  <si>
    <t>mobile blood pressure device with pole and casters (ie welchallyn Connex ProBP 3400)</t>
  </si>
  <si>
    <t>bed privacy screens</t>
  </si>
  <si>
    <t>Electric Hospital Bed</t>
  </si>
  <si>
    <t>classified staff funding for conferences</t>
  </si>
  <si>
    <t>nursing ann simpad, touch monitor, etc</t>
  </si>
  <si>
    <t>Enteral feeding pump</t>
  </si>
  <si>
    <t>pyxis update (to the existing grey cabinet model currently in lab)</t>
  </si>
  <si>
    <t>DESIRABLE</t>
  </si>
  <si>
    <t>DESirable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</si>
</sst>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$&quot;* #,##0.00_-;\-&quot;$&quot;* #,##0.00_-;_-&quot;$&quot;* &quot;-&quot;??_-;_-@_-"/>
    <numFmt numFmtId="174" formatCode="&quot;$&quot;#,##0.00"/>
  </numFmts>
  <fonts count="47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0"/>
      <color indexed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70" fontId="26" fillId="0" borderId="0" applyFont="0" applyFill="0" applyBorder="0" applyAlignment="0" applyProtection="0"/>
  </cellStyleXfs>
  <cellXfs count="188">
    <xf numFmtId="0" fontId="0" fillId="0" borderId="0" xfId="0"/>
    <xf numFmtId="0" fontId="28" fillId="0" borderId="0" xfId="0" applyFont="1"/>
    <xf numFmtId="0" fontId="28" fillId="0" borderId="1" xfId="0" applyFont="1" applyBorder="1"/>
    <xf numFmtId="170" fontId="28" fillId="0" borderId="1" xfId="1" applyFont="1" applyBorder="1"/>
    <xf numFmtId="0" fontId="28" fillId="0" borderId="1" xfId="0" applyFont="1" applyBorder="1" applyAlignment="1">
      <alignment horizontal="center"/>
    </xf>
    <xf numFmtId="0" fontId="28" fillId="0" borderId="0" xfId="0" applyFont="1"/>
    <xf numFmtId="170" fontId="29" fillId="0" borderId="0" xfId="0" applyNumberFormat="1" applyFont="1"/>
    <xf numFmtId="0" fontId="29" fillId="0" borderId="0" xfId="0" applyFont="1"/>
    <xf numFmtId="0" fontId="30" fillId="0" borderId="2" xfId="0" applyFont="1" applyBorder="1" applyAlignment="1">
      <alignment horizontal="center" vertical="center" wrapText="1"/>
    </xf>
    <xf numFmtId="0" fontId="28" fillId="0" borderId="3" xfId="0" applyFont="1" applyBorder="1"/>
    <xf numFmtId="170" fontId="28" fillId="0" borderId="3" xfId="1" applyFont="1" applyBorder="1"/>
    <xf numFmtId="0" fontId="28" fillId="0" borderId="3" xfId="0" applyFont="1" applyBorder="1" applyAlignment="1">
      <alignment horizontal="center"/>
    </xf>
    <xf numFmtId="0" fontId="30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170" fontId="28" fillId="0" borderId="5" xfId="0" applyNumberFormat="1" applyFont="1" applyBorder="1"/>
    <xf numFmtId="170" fontId="28" fillId="0" borderId="6" xfId="0" applyNumberFormat="1" applyFont="1" applyBorder="1"/>
    <xf numFmtId="0" fontId="30" fillId="0" borderId="1" xfId="0" applyFont="1" applyBorder="1" applyAlignment="1">
      <alignment horizontal="center" vertical="center" wrapText="1"/>
    </xf>
    <xf numFmtId="0" fontId="0" fillId="0" borderId="1" xfId="0" applyBorder="1"/>
    <xf numFmtId="0" fontId="31" fillId="0" borderId="7" xfId="0" applyFont="1" applyBorder="1" applyAlignment="1">
      <alignment horizontal="center" vertical="center" wrapText="1"/>
    </xf>
    <xf numFmtId="0" fontId="28" fillId="0" borderId="8" xfId="0" applyFont="1" applyBorder="1"/>
    <xf numFmtId="0" fontId="28" fillId="0" borderId="9" xfId="0" applyFont="1" applyBorder="1"/>
    <xf numFmtId="0" fontId="2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8" fillId="0" borderId="10" xfId="0" applyFont="1" applyBorder="1" applyAlignment="1">
      <alignment vertical="top" wrapText="1"/>
    </xf>
    <xf numFmtId="0" fontId="28" fillId="0" borderId="10" xfId="0" applyFont="1" applyBorder="1" applyAlignment="1">
      <alignment vertical="top"/>
    </xf>
    <xf numFmtId="0" fontId="28" fillId="0" borderId="1" xfId="0" applyFont="1" applyBorder="1"/>
    <xf numFmtId="0" fontId="30" fillId="0" borderId="0" xfId="0" applyFont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74" fontId="30" fillId="0" borderId="12" xfId="0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0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/>
    <xf numFmtId="170" fontId="29" fillId="0" borderId="1" xfId="0" applyNumberFormat="1" applyFont="1" applyBorder="1" applyAlignment="1">
      <alignment horizontal="left" vertical="center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170" fontId="33" fillId="0" borderId="3" xfId="0" applyNumberFormat="1" applyFont="1" applyBorder="1" applyAlignment="1">
      <alignment horizontal="left" vertical="center"/>
    </xf>
    <xf numFmtId="170" fontId="33" fillId="0" borderId="16" xfId="0" applyNumberFormat="1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4" fillId="2" borderId="15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vertical="center"/>
    </xf>
    <xf numFmtId="0" fontId="35" fillId="0" borderId="20" xfId="0" applyFont="1" applyBorder="1" applyAlignment="1">
      <alignment horizontal="left" vertical="center" wrapText="1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vertical="center" wrapText="1"/>
    </xf>
    <xf numFmtId="0" fontId="34" fillId="0" borderId="18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170" fontId="34" fillId="0" borderId="20" xfId="1" applyFont="1" applyBorder="1" applyAlignment="1">
      <alignment vertical="center"/>
    </xf>
    <xf numFmtId="170" fontId="34" fillId="0" borderId="20" xfId="1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170" fontId="34" fillId="0" borderId="23" xfId="1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/>
    </xf>
    <xf numFmtId="170" fontId="34" fillId="0" borderId="27" xfId="1" applyFont="1" applyBorder="1" applyAlignment="1">
      <alignment vertical="center"/>
    </xf>
    <xf numFmtId="0" fontId="37" fillId="3" borderId="17" xfId="0" applyFont="1" applyFill="1" applyBorder="1" applyAlignment="1">
      <alignment horizontal="left" vertical="center" wrapText="1"/>
    </xf>
    <xf numFmtId="0" fontId="37" fillId="3" borderId="24" xfId="0" applyFont="1" applyFill="1" applyBorder="1" applyAlignment="1">
      <alignment horizontal="left" vertical="center" wrapText="1"/>
    </xf>
    <xf numFmtId="170" fontId="34" fillId="0" borderId="18" xfId="1" applyFont="1" applyBorder="1" applyAlignment="1">
      <alignment vertical="center"/>
    </xf>
    <xf numFmtId="170" fontId="34" fillId="0" borderId="24" xfId="1" applyFont="1" applyBorder="1" applyAlignment="1">
      <alignment vertical="center"/>
    </xf>
    <xf numFmtId="0" fontId="34" fillId="2" borderId="28" xfId="0" applyFont="1" applyFill="1" applyBorder="1" applyAlignment="1">
      <alignment vertical="center"/>
    </xf>
    <xf numFmtId="0" fontId="32" fillId="0" borderId="29" xfId="0" applyFont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0" fontId="39" fillId="3" borderId="18" xfId="0" applyFont="1" applyFill="1" applyBorder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3" borderId="25" xfId="0" applyFont="1" applyFill="1" applyBorder="1" applyAlignment="1">
      <alignment horizontal="center" vertical="center" wrapText="1"/>
    </xf>
    <xf numFmtId="170" fontId="40" fillId="0" borderId="32" xfId="0" applyNumberFormat="1" applyFont="1" applyBorder="1" applyAlignment="1">
      <alignment vertical="center"/>
    </xf>
    <xf numFmtId="0" fontId="0" fillId="2" borderId="1" xfId="0" applyFill="1" applyBorder="1"/>
    <xf numFmtId="0" fontId="20" fillId="0" borderId="29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32" fillId="0" borderId="33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170" fontId="34" fillId="0" borderId="33" xfId="1" applyFont="1" applyBorder="1" applyAlignment="1">
      <alignment vertical="center"/>
    </xf>
    <xf numFmtId="170" fontId="34" fillId="0" borderId="32" xfId="1" applyFont="1" applyBorder="1" applyAlignment="1">
      <alignment vertical="center"/>
    </xf>
    <xf numFmtId="170" fontId="34" fillId="0" borderId="25" xfId="1" applyFont="1" applyBorder="1" applyAlignment="1">
      <alignment vertical="center"/>
    </xf>
    <xf numFmtId="0" fontId="32" fillId="0" borderId="35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170" fontId="40" fillId="0" borderId="34" xfId="0" applyNumberFormat="1" applyFont="1" applyBorder="1" applyAlignment="1">
      <alignment horizontal="left" vertical="center"/>
    </xf>
    <xf numFmtId="0" fontId="32" fillId="2" borderId="3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170" fontId="33" fillId="0" borderId="40" xfId="0" applyNumberFormat="1" applyFont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170" fontId="34" fillId="0" borderId="19" xfId="1" applyFont="1" applyBorder="1" applyAlignment="1">
      <alignment vertical="center"/>
    </xf>
    <xf numFmtId="0" fontId="30" fillId="0" borderId="41" xfId="0" applyFont="1" applyBorder="1" applyAlignment="1">
      <alignment horizontal="center" vertical="center" wrapText="1"/>
    </xf>
    <xf numFmtId="170" fontId="29" fillId="0" borderId="5" xfId="0" applyNumberFormat="1" applyFont="1" applyBorder="1" applyAlignment="1">
      <alignment horizontal="left" vertical="center"/>
    </xf>
    <xf numFmtId="0" fontId="28" fillId="0" borderId="42" xfId="0" applyFont="1" applyBorder="1"/>
    <xf numFmtId="0" fontId="32" fillId="0" borderId="43" xfId="0" applyFont="1" applyBorder="1" applyAlignment="1">
      <alignment horizontal="center" vertical="center" wrapText="1"/>
    </xf>
    <xf numFmtId="0" fontId="30" fillId="2" borderId="38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vertical="top" wrapText="1"/>
    </xf>
    <xf numFmtId="170" fontId="29" fillId="0" borderId="40" xfId="0" applyNumberFormat="1" applyFont="1" applyBorder="1" applyAlignment="1">
      <alignment horizontal="left" vertical="center"/>
    </xf>
    <xf numFmtId="170" fontId="29" fillId="0" borderId="3" xfId="0" applyNumberFormat="1" applyFont="1" applyBorder="1" applyAlignment="1">
      <alignment horizontal="left" vertical="center"/>
    </xf>
    <xf numFmtId="0" fontId="28" fillId="0" borderId="16" xfId="0" applyFont="1" applyBorder="1"/>
    <xf numFmtId="0" fontId="28" fillId="0" borderId="44" xfId="0" applyFont="1" applyBorder="1" applyAlignment="1">
      <alignment vertical="top" wrapText="1"/>
    </xf>
    <xf numFmtId="0" fontId="13" fillId="0" borderId="25" xfId="0" applyFont="1" applyBorder="1" applyAlignment="1">
      <alignment horizontal="center" vertical="center" wrapText="1"/>
    </xf>
    <xf numFmtId="170" fontId="28" fillId="0" borderId="41" xfId="0" applyNumberFormat="1" applyFont="1" applyBorder="1"/>
    <xf numFmtId="0" fontId="40" fillId="0" borderId="25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42" fillId="0" borderId="1" xfId="0" applyFont="1" applyBorder="1"/>
    <xf numFmtId="0" fontId="43" fillId="0" borderId="10" xfId="0" applyFont="1" applyBorder="1" applyAlignment="1">
      <alignment vertical="top" wrapText="1"/>
    </xf>
    <xf numFmtId="0" fontId="32" fillId="0" borderId="22" xfId="0" applyFont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/>
    </xf>
    <xf numFmtId="0" fontId="43" fillId="0" borderId="21" xfId="0" applyFont="1" applyBorder="1" applyAlignment="1">
      <alignment vertical="top" wrapText="1"/>
    </xf>
    <xf numFmtId="0" fontId="34" fillId="0" borderId="22" xfId="0" applyFont="1" applyBorder="1" applyAlignment="1">
      <alignment vertical="center"/>
    </xf>
    <xf numFmtId="170" fontId="34" fillId="0" borderId="21" xfId="1" applyFont="1" applyBorder="1" applyAlignment="1">
      <alignment vertical="center"/>
    </xf>
    <xf numFmtId="0" fontId="34" fillId="0" borderId="45" xfId="0" applyFont="1" applyBorder="1" applyAlignment="1">
      <alignment horizontal="center" vertical="center"/>
    </xf>
    <xf numFmtId="170" fontId="34" fillId="0" borderId="22" xfId="1" applyFont="1" applyBorder="1" applyAlignment="1">
      <alignment vertical="center"/>
    </xf>
    <xf numFmtId="0" fontId="43" fillId="0" borderId="1" xfId="0" applyFont="1" applyFill="1" applyBorder="1" applyAlignment="1">
      <alignment vertical="top" wrapText="1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4" fillId="0" borderId="1" xfId="0" applyFont="1" applyBorder="1" applyAlignment="1">
      <alignment horizontal="left"/>
    </xf>
    <xf numFmtId="0" fontId="1" fillId="0" borderId="10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3" fillId="0" borderId="1" xfId="0" applyFont="1" applyBorder="1" applyAlignment="1">
      <alignment wrapText="1"/>
    </xf>
    <xf numFmtId="0" fontId="34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70" fontId="34" fillId="0" borderId="21" xfId="1" applyFont="1" applyBorder="1" applyAlignment="1">
      <alignment vertical="center" wrapText="1"/>
    </xf>
    <xf numFmtId="0" fontId="34" fillId="0" borderId="20" xfId="0" applyFont="1" applyBorder="1" applyAlignment="1">
      <alignment vertical="center"/>
    </xf>
    <xf numFmtId="0" fontId="34" fillId="0" borderId="45" xfId="0" applyFont="1" applyBorder="1" applyAlignment="1">
      <alignment horizontal="center" vertical="center" wrapText="1"/>
    </xf>
    <xf numFmtId="170" fontId="34" fillId="0" borderId="22" xfId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5" fillId="0" borderId="1" xfId="0" applyFont="1" applyBorder="1" applyAlignment="1">
      <alignment wrapText="1"/>
    </xf>
    <xf numFmtId="0" fontId="0" fillId="0" borderId="21" xfId="0" applyBorder="1" applyAlignment="1">
      <alignment wrapText="1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170" fontId="34" fillId="0" borderId="0" xfId="1" applyFont="1" applyBorder="1" applyAlignment="1">
      <alignment vertical="center"/>
    </xf>
    <xf numFmtId="0" fontId="32" fillId="0" borderId="25" xfId="0" applyFont="1" applyBorder="1" applyAlignment="1">
      <alignment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28" fillId="0" borderId="25" xfId="0" applyFont="1" applyFill="1" applyBorder="1"/>
    <xf numFmtId="0" fontId="28" fillId="0" borderId="25" xfId="0" applyFont="1" applyFill="1" applyBorder="1" applyAlignment="1">
      <alignment wrapText="1"/>
    </xf>
    <xf numFmtId="0" fontId="3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46" fillId="0" borderId="46" xfId="0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170" fontId="33" fillId="0" borderId="29" xfId="0" applyNumberFormat="1" applyFont="1" applyBorder="1" applyAlignment="1">
      <alignment horizontal="right" vertical="center"/>
    </xf>
    <xf numFmtId="170" fontId="33" fillId="0" borderId="26" xfId="0" applyNumberFormat="1" applyFont="1" applyBorder="1" applyAlignment="1">
      <alignment horizontal="right" vertical="center"/>
    </xf>
    <xf numFmtId="170" fontId="33" fillId="0" borderId="49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/>
    </xf>
    <xf numFmtId="0" fontId="28" fillId="0" borderId="36" xfId="0" applyFont="1" applyBorder="1" applyAlignment="1">
      <alignment horizontal="center" wrapText="1"/>
    </xf>
    <xf numFmtId="0" fontId="28" fillId="0" borderId="35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topLeftCell="A5" zoomScale="112" zoomScaleNormal="112" workbookViewId="0">
      <selection activeCell="A87" sqref="A87"/>
    </sheetView>
  </sheetViews>
  <sheetFormatPr baseColWidth="10" defaultColWidth="8.83203125" defaultRowHeight="16"/>
  <cols>
    <col min="1" max="1" width="8.83203125" style="43" customWidth="1"/>
    <col min="2" max="2" width="16.1640625" style="89" customWidth="1"/>
    <col min="3" max="3" width="33.83203125" style="43" customWidth="1"/>
    <col min="4" max="4" width="8.6640625" style="43" customWidth="1"/>
    <col min="5" max="5" width="8.33203125" style="44" customWidth="1"/>
    <col min="6" max="6" width="9.6640625" style="44" customWidth="1"/>
    <col min="7" max="7" width="8.33203125" style="44" customWidth="1"/>
    <col min="8" max="8" width="12.5" style="43" customWidth="1"/>
    <col min="9" max="9" width="6" style="43" customWidth="1"/>
    <col min="10" max="12" width="10.1640625" style="43" customWidth="1"/>
    <col min="13" max="13" width="13.1640625" style="90" customWidth="1"/>
    <col min="14" max="17" width="8.83203125" style="44" customWidth="1"/>
    <col min="18" max="18" width="12.33203125" style="43" bestFit="1" customWidth="1"/>
    <col min="19" max="19" width="17.1640625" style="43" customWidth="1"/>
    <col min="20" max="16384" width="8.83203125" style="43"/>
  </cols>
  <sheetData>
    <row r="1" spans="1:19" ht="14">
      <c r="B1" s="162" t="s">
        <v>0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9" ht="36" customHeight="1">
      <c r="B2" s="163" t="s">
        <v>108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5"/>
    </row>
    <row r="3" spans="1:19" ht="107.5" customHeight="1" thickBot="1">
      <c r="B3" s="166" t="s">
        <v>33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</row>
    <row r="4" spans="1:19" ht="21" customHeight="1" thickBot="1">
      <c r="B4" s="86"/>
      <c r="C4" s="45"/>
      <c r="D4" s="45"/>
      <c r="E4" s="50"/>
      <c r="F4" s="50"/>
      <c r="G4" s="50"/>
      <c r="H4" s="45"/>
      <c r="I4" s="45"/>
      <c r="J4" s="45"/>
      <c r="K4" s="45"/>
      <c r="L4" s="45"/>
      <c r="M4" s="95"/>
      <c r="N4" s="168" t="s">
        <v>23</v>
      </c>
      <c r="O4" s="169"/>
      <c r="P4" s="169"/>
      <c r="Q4" s="169"/>
      <c r="R4" s="170"/>
    </row>
    <row r="5" spans="1:19" s="46" customFormat="1" ht="66" thickBot="1">
      <c r="A5" s="73" t="s">
        <v>41</v>
      </c>
      <c r="B5" s="91" t="s">
        <v>31</v>
      </c>
      <c r="C5" s="94" t="s">
        <v>34</v>
      </c>
      <c r="D5" s="73" t="s">
        <v>27</v>
      </c>
      <c r="E5" s="73" t="s">
        <v>8</v>
      </c>
      <c r="F5" s="74" t="s">
        <v>7</v>
      </c>
      <c r="G5" s="73" t="s">
        <v>10</v>
      </c>
      <c r="H5" s="74" t="s">
        <v>3</v>
      </c>
      <c r="I5" s="83" t="s">
        <v>42</v>
      </c>
      <c r="J5" s="101" t="s">
        <v>28</v>
      </c>
      <c r="K5" s="73" t="s">
        <v>29</v>
      </c>
      <c r="L5" s="102" t="s">
        <v>30</v>
      </c>
      <c r="M5" s="103" t="s">
        <v>5</v>
      </c>
      <c r="N5" s="105" t="s">
        <v>20</v>
      </c>
      <c r="O5" s="84" t="s">
        <v>21</v>
      </c>
      <c r="P5" s="84" t="s">
        <v>35</v>
      </c>
      <c r="Q5" s="84" t="s">
        <v>22</v>
      </c>
      <c r="R5" s="85" t="s">
        <v>36</v>
      </c>
      <c r="S5" s="111" t="s">
        <v>37</v>
      </c>
    </row>
    <row r="6" spans="1:19" s="46" customFormat="1" ht="20.5" customHeight="1">
      <c r="A6" s="51" t="s">
        <v>44</v>
      </c>
      <c r="B6" s="78" t="s">
        <v>43</v>
      </c>
      <c r="C6" s="56" t="s">
        <v>45</v>
      </c>
      <c r="D6" s="58" t="s">
        <v>46</v>
      </c>
      <c r="E6" s="71" t="s">
        <v>47</v>
      </c>
      <c r="F6" s="70" t="s">
        <v>47</v>
      </c>
      <c r="G6" s="71" t="s">
        <v>47</v>
      </c>
      <c r="H6" s="72">
        <v>9900</v>
      </c>
      <c r="I6" s="96">
        <v>4</v>
      </c>
      <c r="J6" s="99">
        <v>39200</v>
      </c>
      <c r="K6" s="81"/>
      <c r="L6" s="72"/>
      <c r="M6" s="92">
        <f t="shared" ref="M6:M13" si="0">J6+K6+L6</f>
        <v>39200</v>
      </c>
      <c r="N6" s="106"/>
      <c r="O6" s="38"/>
      <c r="P6" s="38" t="s">
        <v>48</v>
      </c>
      <c r="Q6" s="38" t="s">
        <v>48</v>
      </c>
      <c r="R6" s="82"/>
    </row>
    <row r="7" spans="1:19" s="46" customFormat="1" ht="20.5" customHeight="1">
      <c r="A7" s="52" t="s">
        <v>44</v>
      </c>
      <c r="B7" s="79" t="s">
        <v>43</v>
      </c>
      <c r="C7" s="54" t="s">
        <v>49</v>
      </c>
      <c r="D7" s="57" t="s">
        <v>46</v>
      </c>
      <c r="E7" s="61" t="s">
        <v>47</v>
      </c>
      <c r="F7" s="59" t="s">
        <v>47</v>
      </c>
      <c r="G7" s="61" t="s">
        <v>47</v>
      </c>
      <c r="H7" s="68">
        <v>5400</v>
      </c>
      <c r="I7" s="96">
        <v>2</v>
      </c>
      <c r="J7" s="100">
        <v>18800</v>
      </c>
      <c r="K7" s="80"/>
      <c r="L7" s="72"/>
      <c r="M7" s="92">
        <f t="shared" si="0"/>
        <v>18800</v>
      </c>
      <c r="N7" s="107"/>
      <c r="O7" s="39"/>
      <c r="P7" s="39" t="s">
        <v>48</v>
      </c>
      <c r="Q7" s="39" t="s">
        <v>48</v>
      </c>
      <c r="R7" s="47"/>
    </row>
    <row r="8" spans="1:19" s="46" customFormat="1" ht="20.5" customHeight="1">
      <c r="A8" s="52" t="s">
        <v>105</v>
      </c>
      <c r="B8" s="79" t="s">
        <v>43</v>
      </c>
      <c r="C8" s="54" t="s">
        <v>106</v>
      </c>
      <c r="D8" s="148" t="s">
        <v>107</v>
      </c>
      <c r="E8" s="62" t="s">
        <v>47</v>
      </c>
      <c r="F8" s="65" t="s">
        <v>47</v>
      </c>
      <c r="G8" s="62" t="s">
        <v>47</v>
      </c>
      <c r="H8" s="69">
        <v>12000</v>
      </c>
      <c r="I8" s="96">
        <v>1</v>
      </c>
      <c r="J8" s="100">
        <v>12000</v>
      </c>
      <c r="K8" s="80"/>
      <c r="L8" s="72"/>
      <c r="M8" s="92">
        <v>12000</v>
      </c>
      <c r="N8" s="107"/>
      <c r="O8" s="39"/>
      <c r="P8" s="39" t="s">
        <v>48</v>
      </c>
      <c r="Q8" s="39" t="s">
        <v>48</v>
      </c>
      <c r="R8" s="47"/>
    </row>
    <row r="9" spans="1:19" s="46" customFormat="1" ht="43" customHeight="1">
      <c r="A9" s="52" t="s">
        <v>51</v>
      </c>
      <c r="B9" s="79" t="s">
        <v>43</v>
      </c>
      <c r="C9" s="126" t="s">
        <v>50</v>
      </c>
      <c r="D9" s="27" t="s">
        <v>52</v>
      </c>
      <c r="E9" s="61" t="s">
        <v>53</v>
      </c>
      <c r="F9" s="59" t="s">
        <v>54</v>
      </c>
      <c r="G9" s="61">
        <v>1</v>
      </c>
      <c r="H9" s="68">
        <v>5000</v>
      </c>
      <c r="I9" s="96">
        <v>5</v>
      </c>
      <c r="J9" s="100">
        <v>7000</v>
      </c>
      <c r="K9" s="80">
        <v>100</v>
      </c>
      <c r="L9" s="72">
        <v>100</v>
      </c>
      <c r="M9" s="92">
        <f t="shared" si="0"/>
        <v>7200</v>
      </c>
      <c r="N9" s="107"/>
      <c r="O9" s="39" t="s">
        <v>48</v>
      </c>
      <c r="P9" s="39"/>
      <c r="Q9" s="39"/>
      <c r="R9" s="47"/>
    </row>
    <row r="10" spans="1:19" s="46" customFormat="1" ht="39" customHeight="1">
      <c r="A10" s="52" t="s">
        <v>51</v>
      </c>
      <c r="B10" s="79" t="s">
        <v>43</v>
      </c>
      <c r="C10" s="54" t="s">
        <v>56</v>
      </c>
      <c r="D10" s="127" t="s">
        <v>52</v>
      </c>
      <c r="E10" s="61" t="s">
        <v>53</v>
      </c>
      <c r="F10" s="59" t="s">
        <v>54</v>
      </c>
      <c r="G10" s="61">
        <v>1</v>
      </c>
      <c r="H10" s="68">
        <v>5000</v>
      </c>
      <c r="I10" s="96">
        <v>1</v>
      </c>
      <c r="J10" s="100">
        <v>6500</v>
      </c>
      <c r="K10" s="80">
        <v>650</v>
      </c>
      <c r="L10" s="72">
        <v>650</v>
      </c>
      <c r="M10" s="92">
        <f t="shared" si="0"/>
        <v>7800</v>
      </c>
      <c r="N10" s="107" t="s">
        <v>48</v>
      </c>
      <c r="O10" s="39" t="s">
        <v>48</v>
      </c>
      <c r="P10" s="39"/>
      <c r="Q10" s="39"/>
      <c r="R10" s="47"/>
    </row>
    <row r="11" spans="1:19" s="46" customFormat="1" ht="38" customHeight="1">
      <c r="A11" s="52" t="s">
        <v>51</v>
      </c>
      <c r="B11" s="79" t="s">
        <v>43</v>
      </c>
      <c r="C11" s="54" t="s">
        <v>55</v>
      </c>
      <c r="D11" s="57" t="s">
        <v>52</v>
      </c>
      <c r="E11" s="61" t="s">
        <v>53</v>
      </c>
      <c r="F11" s="59" t="s">
        <v>54</v>
      </c>
      <c r="G11" s="61">
        <v>5</v>
      </c>
      <c r="H11" s="68">
        <v>5000</v>
      </c>
      <c r="I11" s="96">
        <v>1</v>
      </c>
      <c r="J11" s="100">
        <v>5000</v>
      </c>
      <c r="K11" s="80">
        <v>500</v>
      </c>
      <c r="L11" s="72">
        <v>500</v>
      </c>
      <c r="M11" s="92">
        <f t="shared" si="0"/>
        <v>6000</v>
      </c>
      <c r="N11" s="107"/>
      <c r="O11" s="39" t="s">
        <v>48</v>
      </c>
      <c r="P11" s="39"/>
      <c r="Q11" s="39"/>
      <c r="R11" s="47"/>
    </row>
    <row r="12" spans="1:19" ht="17" customHeight="1">
      <c r="A12" s="52" t="s">
        <v>51</v>
      </c>
      <c r="B12" s="87" t="s">
        <v>43</v>
      </c>
      <c r="C12" s="27" t="s">
        <v>57</v>
      </c>
      <c r="D12" s="57" t="s">
        <v>52</v>
      </c>
      <c r="E12" s="61" t="s">
        <v>53</v>
      </c>
      <c r="F12" s="59" t="s">
        <v>58</v>
      </c>
      <c r="G12" s="66">
        <v>10</v>
      </c>
      <c r="H12" s="68">
        <v>1000</v>
      </c>
      <c r="I12" s="97">
        <v>5</v>
      </c>
      <c r="J12" s="100">
        <v>5000</v>
      </c>
      <c r="K12" s="80">
        <v>500</v>
      </c>
      <c r="L12" s="69">
        <v>500</v>
      </c>
      <c r="M12" s="92">
        <f t="shared" si="0"/>
        <v>6000</v>
      </c>
      <c r="N12" s="108"/>
      <c r="O12" s="48" t="s">
        <v>48</v>
      </c>
      <c r="P12" s="48"/>
      <c r="Q12" s="48"/>
      <c r="R12" s="40"/>
    </row>
    <row r="13" spans="1:19" ht="17" customHeight="1">
      <c r="A13" s="52" t="s">
        <v>51</v>
      </c>
      <c r="B13" s="87" t="s">
        <v>43</v>
      </c>
      <c r="C13" s="27" t="s">
        <v>59</v>
      </c>
      <c r="D13" s="58" t="s">
        <v>52</v>
      </c>
      <c r="E13" s="62" t="s">
        <v>53</v>
      </c>
      <c r="F13" s="65" t="s">
        <v>54</v>
      </c>
      <c r="G13" s="67">
        <v>5</v>
      </c>
      <c r="H13" s="69">
        <v>300</v>
      </c>
      <c r="I13" s="97">
        <v>4</v>
      </c>
      <c r="J13" s="100">
        <v>1200</v>
      </c>
      <c r="K13" s="80">
        <v>120</v>
      </c>
      <c r="L13" s="69">
        <v>120</v>
      </c>
      <c r="M13" s="92">
        <f t="shared" si="0"/>
        <v>1440</v>
      </c>
      <c r="N13" s="108"/>
      <c r="O13" s="48" t="s">
        <v>48</v>
      </c>
      <c r="P13" s="48"/>
      <c r="Q13" s="48"/>
      <c r="R13" s="40"/>
    </row>
    <row r="14" spans="1:19" ht="17" customHeight="1">
      <c r="A14" s="52" t="s">
        <v>51</v>
      </c>
      <c r="B14" s="87" t="s">
        <v>43</v>
      </c>
      <c r="C14" s="27" t="s">
        <v>60</v>
      </c>
      <c r="D14" s="58" t="s">
        <v>52</v>
      </c>
      <c r="E14" s="62" t="s">
        <v>53</v>
      </c>
      <c r="F14" s="65" t="s">
        <v>54</v>
      </c>
      <c r="G14" s="67">
        <v>5</v>
      </c>
      <c r="H14" s="69">
        <v>350</v>
      </c>
      <c r="I14" s="97">
        <v>10</v>
      </c>
      <c r="J14" s="100">
        <v>3500</v>
      </c>
      <c r="K14" s="80">
        <v>400</v>
      </c>
      <c r="L14" s="69">
        <v>400</v>
      </c>
      <c r="M14" s="92">
        <f t="shared" ref="M14:M30" si="1">J14+K14+L14</f>
        <v>4300</v>
      </c>
      <c r="N14" s="108"/>
      <c r="O14" s="48" t="s">
        <v>48</v>
      </c>
      <c r="P14" s="48"/>
      <c r="Q14" s="48"/>
      <c r="R14" s="40"/>
    </row>
    <row r="15" spans="1:19" ht="17" customHeight="1">
      <c r="A15" s="52" t="s">
        <v>51</v>
      </c>
      <c r="B15" s="87" t="s">
        <v>43</v>
      </c>
      <c r="C15" s="27" t="s">
        <v>61</v>
      </c>
      <c r="D15" s="58" t="s">
        <v>52</v>
      </c>
      <c r="E15" s="62" t="s">
        <v>53</v>
      </c>
      <c r="F15" s="65" t="s">
        <v>54</v>
      </c>
      <c r="G15" s="67">
        <v>5</v>
      </c>
      <c r="H15" s="69">
        <v>250</v>
      </c>
      <c r="I15" s="97">
        <v>2</v>
      </c>
      <c r="J15" s="100">
        <v>500</v>
      </c>
      <c r="K15" s="80">
        <v>50</v>
      </c>
      <c r="L15" s="69">
        <v>50</v>
      </c>
      <c r="M15" s="92">
        <f t="shared" si="1"/>
        <v>600</v>
      </c>
      <c r="N15" s="108"/>
      <c r="O15" s="48" t="s">
        <v>48</v>
      </c>
      <c r="P15" s="48"/>
      <c r="Q15" s="48"/>
      <c r="R15" s="40"/>
    </row>
    <row r="16" spans="1:19" ht="17" customHeight="1">
      <c r="A16" s="52" t="s">
        <v>51</v>
      </c>
      <c r="B16" s="87" t="s">
        <v>43</v>
      </c>
      <c r="C16" s="27" t="s">
        <v>62</v>
      </c>
      <c r="D16" s="58" t="s">
        <v>52</v>
      </c>
      <c r="E16" s="62" t="s">
        <v>53</v>
      </c>
      <c r="F16" s="65" t="s">
        <v>54</v>
      </c>
      <c r="G16" s="67">
        <v>5</v>
      </c>
      <c r="H16" s="69">
        <v>70</v>
      </c>
      <c r="I16" s="97">
        <v>15</v>
      </c>
      <c r="J16" s="100">
        <v>1050</v>
      </c>
      <c r="K16" s="80">
        <v>250</v>
      </c>
      <c r="L16" s="69">
        <v>250</v>
      </c>
      <c r="M16" s="92">
        <f t="shared" si="1"/>
        <v>1550</v>
      </c>
      <c r="N16" s="108"/>
      <c r="O16" s="48" t="s">
        <v>48</v>
      </c>
      <c r="P16" s="48"/>
      <c r="Q16" s="48"/>
      <c r="R16" s="47"/>
    </row>
    <row r="17" spans="1:18">
      <c r="A17" s="52" t="s">
        <v>51</v>
      </c>
      <c r="B17" s="87" t="s">
        <v>43</v>
      </c>
      <c r="C17" s="27" t="s">
        <v>63</v>
      </c>
      <c r="D17" s="27" t="s">
        <v>52</v>
      </c>
      <c r="E17" s="63" t="s">
        <v>53</v>
      </c>
      <c r="F17" s="60" t="s">
        <v>54</v>
      </c>
      <c r="G17" s="63">
        <v>5</v>
      </c>
      <c r="H17" s="69">
        <v>75</v>
      </c>
      <c r="I17" s="97">
        <v>15</v>
      </c>
      <c r="J17" s="100">
        <v>1125</v>
      </c>
      <c r="K17" s="80">
        <v>150</v>
      </c>
      <c r="L17" s="65">
        <v>150</v>
      </c>
      <c r="M17" s="92">
        <f t="shared" si="1"/>
        <v>1425</v>
      </c>
      <c r="N17" s="107"/>
      <c r="O17" s="39" t="s">
        <v>48</v>
      </c>
      <c r="P17" s="39"/>
      <c r="Q17" s="39"/>
      <c r="R17" s="47" t="s">
        <v>6</v>
      </c>
    </row>
    <row r="18" spans="1:18">
      <c r="A18" s="52" t="s">
        <v>51</v>
      </c>
      <c r="B18" s="87" t="s">
        <v>43</v>
      </c>
      <c r="C18" s="27" t="s">
        <v>64</v>
      </c>
      <c r="D18" s="27" t="s">
        <v>52</v>
      </c>
      <c r="E18" s="63" t="s">
        <v>53</v>
      </c>
      <c r="F18" s="60" t="s">
        <v>54</v>
      </c>
      <c r="G18" s="63">
        <v>5</v>
      </c>
      <c r="H18" s="69">
        <v>165</v>
      </c>
      <c r="I18" s="97">
        <v>10</v>
      </c>
      <c r="J18" s="100">
        <v>1650</v>
      </c>
      <c r="K18" s="80">
        <v>170</v>
      </c>
      <c r="L18" s="65">
        <v>170</v>
      </c>
      <c r="M18" s="92">
        <f t="shared" si="1"/>
        <v>1990</v>
      </c>
      <c r="N18" s="107"/>
      <c r="O18" s="39" t="s">
        <v>48</v>
      </c>
      <c r="P18" s="39"/>
      <c r="Q18" s="39"/>
      <c r="R18" s="47"/>
    </row>
    <row r="19" spans="1:18" ht="17" customHeight="1">
      <c r="A19" s="52" t="s">
        <v>51</v>
      </c>
      <c r="B19" s="87" t="s">
        <v>43</v>
      </c>
      <c r="C19" s="27" t="s">
        <v>65</v>
      </c>
      <c r="D19" s="27" t="s">
        <v>52</v>
      </c>
      <c r="E19" s="61" t="s">
        <v>53</v>
      </c>
      <c r="F19" s="59" t="s">
        <v>54</v>
      </c>
      <c r="G19" s="66">
        <v>5</v>
      </c>
      <c r="H19" s="68">
        <v>252.5</v>
      </c>
      <c r="I19" s="97">
        <v>10</v>
      </c>
      <c r="J19" s="100">
        <v>2525</v>
      </c>
      <c r="K19" s="80">
        <v>250</v>
      </c>
      <c r="L19" s="65">
        <v>250</v>
      </c>
      <c r="M19" s="92">
        <f t="shared" si="1"/>
        <v>3025</v>
      </c>
      <c r="N19" s="108"/>
      <c r="O19" s="48" t="s">
        <v>48</v>
      </c>
      <c r="P19" s="48"/>
      <c r="Q19" s="48"/>
      <c r="R19" s="47"/>
    </row>
    <row r="20" spans="1:18" ht="17" customHeight="1">
      <c r="A20" s="52" t="s">
        <v>51</v>
      </c>
      <c r="B20" s="87" t="s">
        <v>43</v>
      </c>
      <c r="C20" s="27" t="s">
        <v>66</v>
      </c>
      <c r="D20" s="27" t="s">
        <v>52</v>
      </c>
      <c r="E20" s="61" t="s">
        <v>53</v>
      </c>
      <c r="F20" s="59" t="s">
        <v>54</v>
      </c>
      <c r="G20" s="66">
        <v>5</v>
      </c>
      <c r="H20" s="68">
        <v>300</v>
      </c>
      <c r="I20" s="97">
        <v>5</v>
      </c>
      <c r="J20" s="100">
        <v>1500</v>
      </c>
      <c r="K20" s="80">
        <v>150</v>
      </c>
      <c r="L20" s="65">
        <v>150</v>
      </c>
      <c r="M20" s="92">
        <f t="shared" si="1"/>
        <v>1800</v>
      </c>
      <c r="N20" s="108"/>
      <c r="O20" s="48" t="s">
        <v>48</v>
      </c>
      <c r="P20" s="48"/>
      <c r="Q20" s="48"/>
      <c r="R20" s="47"/>
    </row>
    <row r="21" spans="1:18" ht="17" customHeight="1">
      <c r="A21" s="52" t="s">
        <v>51</v>
      </c>
      <c r="B21" s="87" t="s">
        <v>43</v>
      </c>
      <c r="C21" s="27" t="s">
        <v>67</v>
      </c>
      <c r="D21" s="27" t="s">
        <v>52</v>
      </c>
      <c r="E21" s="61" t="s">
        <v>53</v>
      </c>
      <c r="F21" s="59" t="s">
        <v>54</v>
      </c>
      <c r="G21" s="66">
        <v>10</v>
      </c>
      <c r="H21" s="68">
        <v>300</v>
      </c>
      <c r="I21" s="97">
        <v>8</v>
      </c>
      <c r="J21" s="97">
        <v>2400</v>
      </c>
      <c r="K21" s="80">
        <v>240</v>
      </c>
      <c r="L21" s="65">
        <v>240</v>
      </c>
      <c r="M21" s="92">
        <f t="shared" si="1"/>
        <v>2880</v>
      </c>
      <c r="N21" s="108" t="s">
        <v>48</v>
      </c>
      <c r="O21" s="48" t="s">
        <v>48</v>
      </c>
      <c r="P21" s="48"/>
      <c r="Q21" s="48"/>
      <c r="R21" s="47"/>
    </row>
    <row r="22" spans="1:18" ht="17" customHeight="1">
      <c r="A22" s="52" t="s">
        <v>51</v>
      </c>
      <c r="B22" s="87" t="s">
        <v>43</v>
      </c>
      <c r="C22" s="27" t="s">
        <v>68</v>
      </c>
      <c r="D22" s="27" t="s">
        <v>52</v>
      </c>
      <c r="E22" s="61" t="s">
        <v>53</v>
      </c>
      <c r="F22" s="59" t="s">
        <v>54</v>
      </c>
      <c r="G22" s="61">
        <v>10</v>
      </c>
      <c r="H22" s="68">
        <v>250</v>
      </c>
      <c r="I22" s="97">
        <v>8</v>
      </c>
      <c r="J22" s="97">
        <v>2000</v>
      </c>
      <c r="K22" s="80">
        <v>200</v>
      </c>
      <c r="L22" s="65">
        <v>200</v>
      </c>
      <c r="M22" s="92">
        <f t="shared" si="1"/>
        <v>2400</v>
      </c>
      <c r="N22" s="108" t="s">
        <v>48</v>
      </c>
      <c r="O22" s="48" t="s">
        <v>48</v>
      </c>
      <c r="P22" s="48"/>
      <c r="Q22" s="48"/>
      <c r="R22" s="40"/>
    </row>
    <row r="23" spans="1:18" ht="17" customHeight="1">
      <c r="A23" s="52" t="s">
        <v>51</v>
      </c>
      <c r="B23" s="87" t="s">
        <v>43</v>
      </c>
      <c r="C23" s="27" t="s">
        <v>69</v>
      </c>
      <c r="D23" s="27" t="s">
        <v>52</v>
      </c>
      <c r="E23" s="61" t="s">
        <v>53</v>
      </c>
      <c r="F23" s="59" t="s">
        <v>54</v>
      </c>
      <c r="G23" s="44">
        <v>15</v>
      </c>
      <c r="H23" s="68">
        <v>200</v>
      </c>
      <c r="I23" s="97">
        <v>8</v>
      </c>
      <c r="J23" s="97">
        <v>2000</v>
      </c>
      <c r="K23" s="80">
        <v>200</v>
      </c>
      <c r="L23" s="65">
        <v>200</v>
      </c>
      <c r="M23" s="92">
        <f t="shared" si="1"/>
        <v>2400</v>
      </c>
      <c r="N23" s="108" t="s">
        <v>48</v>
      </c>
      <c r="O23" s="48" t="s">
        <v>48</v>
      </c>
      <c r="P23" s="48"/>
      <c r="Q23" s="48"/>
      <c r="R23" s="40"/>
    </row>
    <row r="24" spans="1:18" ht="17" customHeight="1">
      <c r="A24" s="52" t="s">
        <v>51</v>
      </c>
      <c r="B24" s="87" t="s">
        <v>43</v>
      </c>
      <c r="C24" s="27" t="s">
        <v>70</v>
      </c>
      <c r="D24" s="27" t="s">
        <v>52</v>
      </c>
      <c r="E24" s="61" t="s">
        <v>53</v>
      </c>
      <c r="F24" s="59" t="s">
        <v>54</v>
      </c>
      <c r="G24" s="61">
        <v>5</v>
      </c>
      <c r="H24" s="68">
        <v>450</v>
      </c>
      <c r="I24" s="97">
        <v>2</v>
      </c>
      <c r="J24" s="97">
        <v>900</v>
      </c>
      <c r="K24" s="80">
        <v>90</v>
      </c>
      <c r="L24" s="65">
        <v>90</v>
      </c>
      <c r="M24" s="92">
        <f t="shared" si="1"/>
        <v>1080</v>
      </c>
      <c r="N24" s="108" t="s">
        <v>48</v>
      </c>
      <c r="O24" s="48" t="s">
        <v>48</v>
      </c>
      <c r="P24" s="48"/>
      <c r="Q24" s="48"/>
      <c r="R24" s="40"/>
    </row>
    <row r="25" spans="1:18" ht="17" customHeight="1">
      <c r="A25" s="52" t="s">
        <v>51</v>
      </c>
      <c r="B25" s="87" t="s">
        <v>43</v>
      </c>
      <c r="C25" s="27" t="s">
        <v>71</v>
      </c>
      <c r="D25" s="27" t="s">
        <v>52</v>
      </c>
      <c r="E25" s="61" t="s">
        <v>53</v>
      </c>
      <c r="F25" s="59" t="s">
        <v>54</v>
      </c>
      <c r="G25" s="61">
        <v>5</v>
      </c>
      <c r="H25" s="68">
        <v>8.5</v>
      </c>
      <c r="I25" s="97">
        <v>300</v>
      </c>
      <c r="J25" s="97">
        <v>2550</v>
      </c>
      <c r="K25" s="80">
        <v>255</v>
      </c>
      <c r="L25" s="65">
        <v>255</v>
      </c>
      <c r="M25" s="92">
        <f t="shared" si="1"/>
        <v>3060</v>
      </c>
      <c r="N25" s="108" t="s">
        <v>48</v>
      </c>
      <c r="O25" s="48" t="s">
        <v>48</v>
      </c>
      <c r="P25" s="48"/>
      <c r="Q25" s="48"/>
      <c r="R25" s="40"/>
    </row>
    <row r="26" spans="1:18" ht="82" customHeight="1">
      <c r="A26" s="52" t="s">
        <v>73</v>
      </c>
      <c r="B26" s="87" t="s">
        <v>43</v>
      </c>
      <c r="C26" s="55" t="s">
        <v>72</v>
      </c>
      <c r="D26" s="57" t="s">
        <v>74</v>
      </c>
      <c r="E26" s="61" t="s">
        <v>53</v>
      </c>
      <c r="F26" s="59" t="s">
        <v>54</v>
      </c>
      <c r="G26" s="61">
        <v>1</v>
      </c>
      <c r="H26" s="68">
        <v>5000</v>
      </c>
      <c r="I26" s="97">
        <v>1</v>
      </c>
      <c r="J26" s="97">
        <v>5000</v>
      </c>
      <c r="K26" s="80">
        <v>250</v>
      </c>
      <c r="L26" s="65">
        <v>250</v>
      </c>
      <c r="M26" s="92">
        <f t="shared" si="1"/>
        <v>5500</v>
      </c>
      <c r="N26" s="108" t="s">
        <v>48</v>
      </c>
      <c r="O26" s="48" t="s">
        <v>48</v>
      </c>
      <c r="P26" s="48"/>
      <c r="Q26" s="48"/>
      <c r="R26" s="47"/>
    </row>
    <row r="27" spans="1:18" ht="43" customHeight="1">
      <c r="A27" s="52" t="s">
        <v>73</v>
      </c>
      <c r="B27" s="87" t="s">
        <v>43</v>
      </c>
      <c r="C27" s="128" t="s">
        <v>75</v>
      </c>
      <c r="D27" s="57" t="s">
        <v>74</v>
      </c>
      <c r="E27" s="61" t="s">
        <v>53</v>
      </c>
      <c r="F27" s="59"/>
      <c r="G27" s="61">
        <v>1</v>
      </c>
      <c r="H27" s="68">
        <v>2500</v>
      </c>
      <c r="I27" s="97">
        <v>1</v>
      </c>
      <c r="J27" s="97">
        <v>2500</v>
      </c>
      <c r="K27" s="80">
        <v>125</v>
      </c>
      <c r="L27" s="65">
        <v>125</v>
      </c>
      <c r="M27" s="92">
        <f t="shared" si="1"/>
        <v>2750</v>
      </c>
      <c r="N27" s="108" t="s">
        <v>48</v>
      </c>
      <c r="O27" s="48" t="s">
        <v>48</v>
      </c>
      <c r="P27" s="48"/>
      <c r="Q27" s="48"/>
      <c r="R27" s="47"/>
    </row>
    <row r="28" spans="1:18" ht="25" customHeight="1">
      <c r="A28" s="129" t="s">
        <v>73</v>
      </c>
      <c r="B28" s="130" t="s">
        <v>43</v>
      </c>
      <c r="C28" s="131" t="s">
        <v>76</v>
      </c>
      <c r="D28" s="132" t="s">
        <v>74</v>
      </c>
      <c r="E28" s="63" t="s">
        <v>53</v>
      </c>
      <c r="F28" s="60"/>
      <c r="G28" s="63">
        <v>5</v>
      </c>
      <c r="H28" s="133">
        <v>1000</v>
      </c>
      <c r="I28" s="134">
        <v>1</v>
      </c>
      <c r="J28" s="134">
        <v>1000</v>
      </c>
      <c r="K28" s="135">
        <v>100</v>
      </c>
      <c r="L28" s="60">
        <v>100</v>
      </c>
      <c r="M28" s="92">
        <f t="shared" si="1"/>
        <v>1200</v>
      </c>
      <c r="N28" s="109"/>
      <c r="O28" s="49" t="s">
        <v>48</v>
      </c>
      <c r="P28" s="49"/>
      <c r="Q28" s="49"/>
      <c r="R28" s="47"/>
    </row>
    <row r="29" spans="1:18" ht="43" customHeight="1">
      <c r="A29" s="129" t="s">
        <v>73</v>
      </c>
      <c r="B29" s="130" t="s">
        <v>43</v>
      </c>
      <c r="C29" s="131" t="s">
        <v>77</v>
      </c>
      <c r="D29" s="132" t="s">
        <v>74</v>
      </c>
      <c r="E29" s="63" t="s">
        <v>58</v>
      </c>
      <c r="F29" s="60"/>
      <c r="G29" s="63">
        <v>5</v>
      </c>
      <c r="H29" s="133">
        <v>1000</v>
      </c>
      <c r="I29" s="134">
        <v>1</v>
      </c>
      <c r="J29" s="134">
        <v>1000</v>
      </c>
      <c r="K29" s="135">
        <v>100</v>
      </c>
      <c r="L29" s="60">
        <v>100</v>
      </c>
      <c r="M29" s="92">
        <f t="shared" si="1"/>
        <v>1200</v>
      </c>
      <c r="N29" s="109"/>
      <c r="O29" s="49" t="s">
        <v>48</v>
      </c>
      <c r="P29" s="49"/>
      <c r="Q29" s="49"/>
      <c r="R29" s="47"/>
    </row>
    <row r="30" spans="1:18" ht="60" customHeight="1">
      <c r="A30" s="129" t="s">
        <v>73</v>
      </c>
      <c r="B30" s="130" t="s">
        <v>43</v>
      </c>
      <c r="C30" s="136" t="s">
        <v>78</v>
      </c>
      <c r="D30" s="132" t="s">
        <v>74</v>
      </c>
      <c r="E30" s="63" t="s">
        <v>58</v>
      </c>
      <c r="F30" s="60"/>
      <c r="G30" s="63">
        <v>5</v>
      </c>
      <c r="H30" s="133">
        <v>1000</v>
      </c>
      <c r="I30" s="134">
        <v>1</v>
      </c>
      <c r="J30" s="134">
        <v>1000</v>
      </c>
      <c r="K30" s="135">
        <v>100</v>
      </c>
      <c r="L30" s="60">
        <v>100</v>
      </c>
      <c r="M30" s="92">
        <f t="shared" si="1"/>
        <v>1200</v>
      </c>
      <c r="N30" s="109" t="s">
        <v>48</v>
      </c>
      <c r="O30" s="49" t="s">
        <v>48</v>
      </c>
      <c r="P30" s="49"/>
      <c r="Q30" s="49"/>
      <c r="R30" s="47"/>
    </row>
    <row r="31" spans="1:18" ht="37" customHeight="1">
      <c r="A31" s="129" t="s">
        <v>73</v>
      </c>
      <c r="B31" s="130" t="s">
        <v>43</v>
      </c>
      <c r="C31" s="131" t="s">
        <v>79</v>
      </c>
      <c r="D31" s="132" t="s">
        <v>74</v>
      </c>
      <c r="E31" s="63" t="s">
        <v>98</v>
      </c>
      <c r="F31" s="60"/>
      <c r="G31" s="63">
        <v>5</v>
      </c>
      <c r="H31" s="133">
        <v>6000</v>
      </c>
      <c r="I31" s="134">
        <v>10</v>
      </c>
      <c r="J31" s="134">
        <v>60000</v>
      </c>
      <c r="K31" s="135">
        <v>6000</v>
      </c>
      <c r="L31" s="60"/>
      <c r="M31" s="92">
        <v>66000</v>
      </c>
      <c r="N31" s="109" t="s">
        <v>48</v>
      </c>
      <c r="O31" s="49"/>
      <c r="P31" s="49" t="s">
        <v>48</v>
      </c>
      <c r="Q31" s="49" t="s">
        <v>48</v>
      </c>
      <c r="R31" s="47"/>
    </row>
    <row r="32" spans="1:18" ht="18" customHeight="1">
      <c r="A32" s="129" t="s">
        <v>73</v>
      </c>
      <c r="B32" s="130" t="s">
        <v>43</v>
      </c>
      <c r="C32" s="137" t="s">
        <v>84</v>
      </c>
      <c r="D32" s="132" t="s">
        <v>74</v>
      </c>
      <c r="E32" s="63" t="s">
        <v>98</v>
      </c>
      <c r="F32" s="60"/>
      <c r="G32" s="63"/>
      <c r="H32" s="133">
        <v>880</v>
      </c>
      <c r="I32" s="134">
        <v>10</v>
      </c>
      <c r="J32" s="134">
        <v>8800</v>
      </c>
      <c r="K32" s="135">
        <v>880</v>
      </c>
      <c r="L32" s="60"/>
      <c r="M32" s="92">
        <v>9680</v>
      </c>
      <c r="N32" s="109" t="s">
        <v>48</v>
      </c>
      <c r="O32" s="49"/>
      <c r="P32" s="49" t="s">
        <v>48</v>
      </c>
      <c r="Q32" s="49" t="s">
        <v>48</v>
      </c>
      <c r="R32" s="47"/>
    </row>
    <row r="33" spans="1:18" ht="20" customHeight="1">
      <c r="A33" s="129" t="s">
        <v>73</v>
      </c>
      <c r="B33" s="130" t="s">
        <v>43</v>
      </c>
      <c r="C33" s="138" t="s">
        <v>80</v>
      </c>
      <c r="D33" s="132" t="s">
        <v>74</v>
      </c>
      <c r="E33" s="63" t="s">
        <v>98</v>
      </c>
      <c r="F33" s="60"/>
      <c r="G33" s="63"/>
      <c r="H33" s="133">
        <v>8500</v>
      </c>
      <c r="I33" s="134">
        <v>1</v>
      </c>
      <c r="J33" s="134">
        <v>8500</v>
      </c>
      <c r="K33" s="135">
        <v>850</v>
      </c>
      <c r="L33" s="60"/>
      <c r="M33" s="92">
        <v>9350</v>
      </c>
      <c r="N33" s="109"/>
      <c r="O33" s="49"/>
      <c r="P33" s="49" t="s">
        <v>48</v>
      </c>
      <c r="Q33" s="49" t="s">
        <v>48</v>
      </c>
      <c r="R33" s="47"/>
    </row>
    <row r="34" spans="1:18" ht="21" customHeight="1">
      <c r="A34" s="129" t="s">
        <v>73</v>
      </c>
      <c r="B34" s="130" t="s">
        <v>43</v>
      </c>
      <c r="C34" s="139" t="s">
        <v>81</v>
      </c>
      <c r="D34" s="132" t="s">
        <v>74</v>
      </c>
      <c r="E34" s="63" t="s">
        <v>98</v>
      </c>
      <c r="F34" s="60"/>
      <c r="G34" s="63">
        <v>5</v>
      </c>
      <c r="H34" s="133">
        <v>650</v>
      </c>
      <c r="I34" s="134">
        <v>6</v>
      </c>
      <c r="J34" s="134">
        <v>3900</v>
      </c>
      <c r="K34" s="135">
        <v>390</v>
      </c>
      <c r="L34" s="60">
        <v>390</v>
      </c>
      <c r="M34" s="92">
        <v>4680</v>
      </c>
      <c r="N34" s="109"/>
      <c r="O34" s="49" t="s">
        <v>48</v>
      </c>
      <c r="P34" s="49" t="s">
        <v>48</v>
      </c>
      <c r="Q34" s="49" t="s">
        <v>48</v>
      </c>
      <c r="R34" s="47"/>
    </row>
    <row r="35" spans="1:18" ht="21" customHeight="1">
      <c r="A35" s="129" t="s">
        <v>73</v>
      </c>
      <c r="B35" s="130" t="s">
        <v>43</v>
      </c>
      <c r="C35" s="138" t="s">
        <v>82</v>
      </c>
      <c r="D35" s="132" t="s">
        <v>74</v>
      </c>
      <c r="E35" s="63" t="s">
        <v>98</v>
      </c>
      <c r="F35" s="60"/>
      <c r="G35" s="63">
        <v>5</v>
      </c>
      <c r="H35" s="133">
        <v>35</v>
      </c>
      <c r="I35" s="134">
        <v>15</v>
      </c>
      <c r="J35" s="134">
        <v>525</v>
      </c>
      <c r="K35" s="135">
        <v>52.5</v>
      </c>
      <c r="L35" s="60">
        <v>52.5</v>
      </c>
      <c r="M35" s="92">
        <v>630</v>
      </c>
      <c r="N35" s="109"/>
      <c r="O35" s="49" t="s">
        <v>48</v>
      </c>
      <c r="P35" s="49" t="s">
        <v>48</v>
      </c>
      <c r="Q35" s="49" t="s">
        <v>48</v>
      </c>
      <c r="R35" s="47"/>
    </row>
    <row r="36" spans="1:18" ht="36" customHeight="1">
      <c r="A36" s="129" t="s">
        <v>73</v>
      </c>
      <c r="B36" s="130" t="s">
        <v>43</v>
      </c>
      <c r="C36" s="142" t="s">
        <v>99</v>
      </c>
      <c r="D36" s="132" t="s">
        <v>74</v>
      </c>
      <c r="E36" s="63" t="s">
        <v>98</v>
      </c>
      <c r="F36" s="60"/>
      <c r="G36" s="63">
        <v>1</v>
      </c>
      <c r="H36" s="133">
        <v>5000</v>
      </c>
      <c r="I36" s="134">
        <v>1</v>
      </c>
      <c r="J36" s="134">
        <v>5000</v>
      </c>
      <c r="K36" s="135"/>
      <c r="L36" s="60"/>
      <c r="M36" s="92">
        <v>5000</v>
      </c>
      <c r="N36" s="109"/>
      <c r="O36" s="49" t="s">
        <v>48</v>
      </c>
      <c r="P36" s="49" t="s">
        <v>48</v>
      </c>
      <c r="Q36" s="49" t="s">
        <v>48</v>
      </c>
      <c r="R36" s="47"/>
    </row>
    <row r="37" spans="1:18" ht="22" customHeight="1">
      <c r="A37" s="129" t="s">
        <v>73</v>
      </c>
      <c r="B37" s="130" t="s">
        <v>43</v>
      </c>
      <c r="C37" s="138" t="s">
        <v>83</v>
      </c>
      <c r="D37" s="132" t="s">
        <v>74</v>
      </c>
      <c r="E37" s="63" t="s">
        <v>98</v>
      </c>
      <c r="F37" s="60"/>
      <c r="G37" s="63">
        <v>1</v>
      </c>
      <c r="H37" s="133">
        <v>13500</v>
      </c>
      <c r="I37" s="134">
        <v>1</v>
      </c>
      <c r="J37" s="134">
        <v>13500</v>
      </c>
      <c r="K37" s="135"/>
      <c r="L37" s="60"/>
      <c r="M37" s="92">
        <v>13500</v>
      </c>
      <c r="N37" s="109"/>
      <c r="O37" s="49"/>
      <c r="P37" s="49" t="s">
        <v>48</v>
      </c>
      <c r="Q37" s="49" t="s">
        <v>48</v>
      </c>
      <c r="R37" s="47"/>
    </row>
    <row r="38" spans="1:18" ht="22" customHeight="1">
      <c r="A38" s="129" t="s">
        <v>73</v>
      </c>
      <c r="B38" s="130" t="s">
        <v>43</v>
      </c>
      <c r="C38" s="140" t="s">
        <v>85</v>
      </c>
      <c r="D38" s="132" t="s">
        <v>74</v>
      </c>
      <c r="E38" s="63" t="s">
        <v>98</v>
      </c>
      <c r="F38" s="60"/>
      <c r="G38" s="63">
        <v>5</v>
      </c>
      <c r="H38" s="133">
        <v>300</v>
      </c>
      <c r="I38" s="134">
        <v>12</v>
      </c>
      <c r="J38" s="134">
        <v>3600</v>
      </c>
      <c r="K38" s="135">
        <v>360</v>
      </c>
      <c r="L38" s="60">
        <v>360</v>
      </c>
      <c r="M38" s="92">
        <v>4320</v>
      </c>
      <c r="N38" s="109"/>
      <c r="O38" s="49" t="s">
        <v>48</v>
      </c>
      <c r="P38" s="49" t="s">
        <v>48</v>
      </c>
      <c r="Q38" s="49" t="s">
        <v>48</v>
      </c>
      <c r="R38" s="47"/>
    </row>
    <row r="39" spans="1:18" ht="21" customHeight="1">
      <c r="A39" s="129" t="s">
        <v>73</v>
      </c>
      <c r="B39" s="130" t="s">
        <v>43</v>
      </c>
      <c r="C39" s="138" t="s">
        <v>86</v>
      </c>
      <c r="D39" s="132" t="s">
        <v>74</v>
      </c>
      <c r="E39" s="63" t="s">
        <v>98</v>
      </c>
      <c r="F39" s="60"/>
      <c r="G39" s="63">
        <v>5</v>
      </c>
      <c r="H39" s="133">
        <v>440</v>
      </c>
      <c r="I39" s="134">
        <v>12</v>
      </c>
      <c r="J39" s="134">
        <v>5280</v>
      </c>
      <c r="K39" s="135">
        <v>528</v>
      </c>
      <c r="L39" s="60">
        <v>528</v>
      </c>
      <c r="M39" s="92">
        <v>6336</v>
      </c>
      <c r="N39" s="109"/>
      <c r="O39" s="49" t="s">
        <v>48</v>
      </c>
      <c r="P39" s="49" t="s">
        <v>48</v>
      </c>
      <c r="Q39" s="49" t="s">
        <v>48</v>
      </c>
      <c r="R39" s="47"/>
    </row>
    <row r="40" spans="1:18" ht="26" customHeight="1">
      <c r="A40" s="129" t="s">
        <v>73</v>
      </c>
      <c r="B40" s="130" t="s">
        <v>43</v>
      </c>
      <c r="C40" s="140" t="s">
        <v>87</v>
      </c>
      <c r="D40" s="132" t="s">
        <v>74</v>
      </c>
      <c r="E40" s="63" t="s">
        <v>98</v>
      </c>
      <c r="F40" s="60"/>
      <c r="G40" s="63">
        <v>5</v>
      </c>
      <c r="H40" s="133">
        <v>500</v>
      </c>
      <c r="I40" s="134">
        <v>2</v>
      </c>
      <c r="J40" s="134">
        <v>1000</v>
      </c>
      <c r="K40" s="135">
        <v>100</v>
      </c>
      <c r="L40" s="60">
        <v>100</v>
      </c>
      <c r="M40" s="92">
        <v>1200</v>
      </c>
      <c r="N40" s="109"/>
      <c r="O40" s="49" t="s">
        <v>48</v>
      </c>
      <c r="P40" s="49" t="s">
        <v>48</v>
      </c>
      <c r="Q40" s="49" t="s">
        <v>48</v>
      </c>
      <c r="R40" s="47"/>
    </row>
    <row r="41" spans="1:18" ht="24" customHeight="1">
      <c r="A41" s="129" t="s">
        <v>73</v>
      </c>
      <c r="B41" s="130" t="s">
        <v>43</v>
      </c>
      <c r="C41" s="138" t="s">
        <v>88</v>
      </c>
      <c r="D41" s="132" t="s">
        <v>74</v>
      </c>
      <c r="E41" s="63" t="s">
        <v>98</v>
      </c>
      <c r="F41" s="60"/>
      <c r="G41" s="63">
        <v>5</v>
      </c>
      <c r="H41" s="133">
        <v>1500</v>
      </c>
      <c r="I41" s="134">
        <v>1</v>
      </c>
      <c r="J41" s="134">
        <v>1500</v>
      </c>
      <c r="K41" s="135">
        <v>150</v>
      </c>
      <c r="L41" s="60">
        <v>150</v>
      </c>
      <c r="M41" s="92">
        <v>1800</v>
      </c>
      <c r="N41" s="109"/>
      <c r="O41" s="49" t="s">
        <v>48</v>
      </c>
      <c r="P41" s="49" t="s">
        <v>48</v>
      </c>
      <c r="Q41" s="49" t="s">
        <v>48</v>
      </c>
      <c r="R41" s="47"/>
    </row>
    <row r="42" spans="1:18" ht="24" customHeight="1">
      <c r="A42" s="129" t="s">
        <v>73</v>
      </c>
      <c r="B42" s="130" t="s">
        <v>43</v>
      </c>
      <c r="C42" s="138" t="s">
        <v>89</v>
      </c>
      <c r="D42" s="132" t="s">
        <v>74</v>
      </c>
      <c r="E42" s="63" t="s">
        <v>98</v>
      </c>
      <c r="F42" s="60"/>
      <c r="G42" s="63">
        <v>5</v>
      </c>
      <c r="H42" s="133">
        <v>1200</v>
      </c>
      <c r="I42" s="134">
        <v>1</v>
      </c>
      <c r="J42" s="134">
        <v>1200</v>
      </c>
      <c r="K42" s="135">
        <v>120</v>
      </c>
      <c r="L42" s="60">
        <v>120</v>
      </c>
      <c r="M42" s="92">
        <v>1440</v>
      </c>
      <c r="N42" s="109"/>
      <c r="O42" s="49" t="s">
        <v>48</v>
      </c>
      <c r="P42" s="49" t="s">
        <v>48</v>
      </c>
      <c r="Q42" s="49" t="s">
        <v>48</v>
      </c>
      <c r="R42" s="47"/>
    </row>
    <row r="43" spans="1:18" ht="22" customHeight="1">
      <c r="A43" s="129" t="s">
        <v>73</v>
      </c>
      <c r="B43" s="130" t="s">
        <v>43</v>
      </c>
      <c r="C43" s="138" t="s">
        <v>90</v>
      </c>
      <c r="D43" s="132" t="s">
        <v>74</v>
      </c>
      <c r="E43" s="63" t="s">
        <v>98</v>
      </c>
      <c r="F43" s="60"/>
      <c r="G43" s="63">
        <v>5</v>
      </c>
      <c r="H43" s="133">
        <v>450</v>
      </c>
      <c r="I43" s="134">
        <v>12</v>
      </c>
      <c r="J43" s="134">
        <v>5400</v>
      </c>
      <c r="K43" s="135">
        <v>540</v>
      </c>
      <c r="L43" s="60">
        <v>540</v>
      </c>
      <c r="M43" s="92">
        <v>6480</v>
      </c>
      <c r="N43" s="109"/>
      <c r="O43" s="49" t="s">
        <v>48</v>
      </c>
      <c r="P43" s="49" t="s">
        <v>48</v>
      </c>
      <c r="Q43" s="49" t="s">
        <v>48</v>
      </c>
      <c r="R43" s="47"/>
    </row>
    <row r="44" spans="1:18" ht="24" customHeight="1">
      <c r="A44" s="129" t="s">
        <v>73</v>
      </c>
      <c r="B44" s="130" t="s">
        <v>43</v>
      </c>
      <c r="C44" s="138" t="s">
        <v>91</v>
      </c>
      <c r="D44" s="132" t="s">
        <v>74</v>
      </c>
      <c r="E44" s="63" t="s">
        <v>98</v>
      </c>
      <c r="F44" s="60"/>
      <c r="G44" s="63">
        <v>5</v>
      </c>
      <c r="H44" s="133">
        <v>500</v>
      </c>
      <c r="I44" s="134">
        <v>3</v>
      </c>
      <c r="J44" s="134">
        <v>1500</v>
      </c>
      <c r="K44" s="135">
        <v>150</v>
      </c>
      <c r="L44" s="60">
        <v>150</v>
      </c>
      <c r="M44" s="92">
        <v>1800</v>
      </c>
      <c r="N44" s="109"/>
      <c r="O44" s="49" t="s">
        <v>48</v>
      </c>
      <c r="P44" s="49" t="s">
        <v>48</v>
      </c>
      <c r="Q44" s="49" t="s">
        <v>48</v>
      </c>
      <c r="R44" s="47"/>
    </row>
    <row r="45" spans="1:18" ht="23" customHeight="1">
      <c r="A45" s="129" t="s">
        <v>73</v>
      </c>
      <c r="B45" s="130" t="s">
        <v>43</v>
      </c>
      <c r="C45" s="141" t="s">
        <v>92</v>
      </c>
      <c r="D45" s="132" t="s">
        <v>74</v>
      </c>
      <c r="E45" s="63" t="s">
        <v>98</v>
      </c>
      <c r="F45" s="60"/>
      <c r="G45" s="63">
        <v>5</v>
      </c>
      <c r="H45" s="133">
        <v>900</v>
      </c>
      <c r="I45" s="134">
        <v>2</v>
      </c>
      <c r="J45" s="134">
        <v>1800</v>
      </c>
      <c r="K45" s="135">
        <v>180</v>
      </c>
      <c r="L45" s="60">
        <v>180</v>
      </c>
      <c r="M45" s="92">
        <v>2160</v>
      </c>
      <c r="N45" s="109"/>
      <c r="O45" s="49" t="s">
        <v>48</v>
      </c>
      <c r="P45" s="49" t="s">
        <v>48</v>
      </c>
      <c r="Q45" s="49" t="s">
        <v>48</v>
      </c>
      <c r="R45" s="47"/>
    </row>
    <row r="46" spans="1:18" ht="43" customHeight="1">
      <c r="A46" s="129" t="s">
        <v>73</v>
      </c>
      <c r="B46" s="130" t="s">
        <v>43</v>
      </c>
      <c r="C46" s="142" t="s">
        <v>93</v>
      </c>
      <c r="D46" s="132" t="s">
        <v>74</v>
      </c>
      <c r="E46" s="144" t="s">
        <v>58</v>
      </c>
      <c r="F46" s="145"/>
      <c r="G46" s="144">
        <v>5</v>
      </c>
      <c r="H46" s="133">
        <v>2000</v>
      </c>
      <c r="I46" s="134">
        <v>1</v>
      </c>
      <c r="J46" s="134">
        <v>2000</v>
      </c>
      <c r="K46" s="135">
        <v>200</v>
      </c>
      <c r="L46" s="60">
        <v>200</v>
      </c>
      <c r="M46" s="92">
        <v>2400</v>
      </c>
      <c r="N46" s="109"/>
      <c r="O46" s="49" t="s">
        <v>48</v>
      </c>
      <c r="P46" s="49" t="s">
        <v>48</v>
      </c>
      <c r="Q46" s="49" t="s">
        <v>48</v>
      </c>
      <c r="R46" s="47"/>
    </row>
    <row r="47" spans="1:18" ht="43" customHeight="1">
      <c r="A47" s="129" t="s">
        <v>73</v>
      </c>
      <c r="B47" s="130" t="s">
        <v>43</v>
      </c>
      <c r="C47" s="142" t="s">
        <v>94</v>
      </c>
      <c r="D47" s="132" t="s">
        <v>74</v>
      </c>
      <c r="E47" s="144" t="s">
        <v>98</v>
      </c>
      <c r="F47" s="145"/>
      <c r="G47" s="144">
        <v>1</v>
      </c>
      <c r="H47" s="133">
        <v>2000</v>
      </c>
      <c r="I47" s="134">
        <v>1</v>
      </c>
      <c r="J47" s="134">
        <v>2000</v>
      </c>
      <c r="K47" s="135">
        <v>200</v>
      </c>
      <c r="L47" s="60">
        <v>200</v>
      </c>
      <c r="M47" s="92">
        <v>2400</v>
      </c>
      <c r="N47" s="109"/>
      <c r="O47" s="49" t="s">
        <v>48</v>
      </c>
      <c r="P47" s="49" t="s">
        <v>48</v>
      </c>
      <c r="Q47" s="49" t="s">
        <v>48</v>
      </c>
      <c r="R47" s="47"/>
    </row>
    <row r="48" spans="1:18" ht="43" customHeight="1">
      <c r="A48" s="129" t="s">
        <v>73</v>
      </c>
      <c r="B48" s="130" t="s">
        <v>43</v>
      </c>
      <c r="C48" s="142" t="s">
        <v>95</v>
      </c>
      <c r="D48" s="132" t="s">
        <v>74</v>
      </c>
      <c r="E48" s="63" t="s">
        <v>98</v>
      </c>
      <c r="F48" s="60"/>
      <c r="G48" s="63"/>
      <c r="H48" s="133">
        <v>4000</v>
      </c>
      <c r="I48" s="134">
        <v>1</v>
      </c>
      <c r="J48" s="134">
        <v>4000</v>
      </c>
      <c r="K48" s="135">
        <v>400</v>
      </c>
      <c r="L48" s="60">
        <v>400</v>
      </c>
      <c r="M48" s="92">
        <v>4800</v>
      </c>
      <c r="N48" s="109"/>
      <c r="O48" s="49"/>
      <c r="P48" s="49" t="s">
        <v>48</v>
      </c>
      <c r="Q48" s="49" t="s">
        <v>48</v>
      </c>
      <c r="R48" s="47"/>
    </row>
    <row r="49" spans="1:18" ht="31" customHeight="1">
      <c r="A49" s="129" t="s">
        <v>73</v>
      </c>
      <c r="B49" s="130" t="s">
        <v>43</v>
      </c>
      <c r="C49" s="142" t="s">
        <v>100</v>
      </c>
      <c r="D49" s="132" t="s">
        <v>74</v>
      </c>
      <c r="E49" s="63" t="s">
        <v>58</v>
      </c>
      <c r="F49" s="60"/>
      <c r="G49" s="63">
        <v>1</v>
      </c>
      <c r="H49" s="133">
        <v>4000</v>
      </c>
      <c r="I49" s="134">
        <v>1</v>
      </c>
      <c r="J49" s="134">
        <v>4000</v>
      </c>
      <c r="K49" s="135">
        <v>400</v>
      </c>
      <c r="L49" s="60">
        <v>400</v>
      </c>
      <c r="M49" s="92">
        <v>4800</v>
      </c>
      <c r="N49" s="109"/>
      <c r="O49" s="49"/>
      <c r="P49" s="49" t="s">
        <v>48</v>
      </c>
      <c r="Q49" s="49" t="s">
        <v>48</v>
      </c>
      <c r="R49" s="47"/>
    </row>
    <row r="50" spans="1:18" ht="23" customHeight="1">
      <c r="A50" s="129" t="s">
        <v>73</v>
      </c>
      <c r="B50" s="130" t="s">
        <v>43</v>
      </c>
      <c r="C50" s="138" t="s">
        <v>96</v>
      </c>
      <c r="D50" s="132" t="s">
        <v>74</v>
      </c>
      <c r="E50" s="63" t="s">
        <v>98</v>
      </c>
      <c r="F50" s="60"/>
      <c r="G50" s="63">
        <v>5</v>
      </c>
      <c r="H50" s="133">
        <v>175</v>
      </c>
      <c r="I50" s="134">
        <v>12</v>
      </c>
      <c r="J50" s="134">
        <v>2100</v>
      </c>
      <c r="K50" s="135">
        <v>210</v>
      </c>
      <c r="L50" s="60">
        <v>210</v>
      </c>
      <c r="M50" s="92">
        <v>2520</v>
      </c>
      <c r="N50" s="109"/>
      <c r="O50" s="49"/>
      <c r="P50" s="49" t="s">
        <v>48</v>
      </c>
      <c r="Q50" s="49" t="s">
        <v>48</v>
      </c>
      <c r="R50" s="47"/>
    </row>
    <row r="51" spans="1:18" ht="22" customHeight="1">
      <c r="A51" s="129" t="s">
        <v>73</v>
      </c>
      <c r="B51" s="130" t="s">
        <v>43</v>
      </c>
      <c r="C51" s="138" t="s">
        <v>97</v>
      </c>
      <c r="D51" s="132" t="s">
        <v>74</v>
      </c>
      <c r="E51" s="63" t="s">
        <v>98</v>
      </c>
      <c r="F51" s="60"/>
      <c r="G51" s="63">
        <v>5</v>
      </c>
      <c r="H51" s="133">
        <v>330</v>
      </c>
      <c r="I51" s="134">
        <v>6</v>
      </c>
      <c r="J51" s="134">
        <v>1980</v>
      </c>
      <c r="K51" s="135">
        <v>198</v>
      </c>
      <c r="L51" s="60">
        <v>198</v>
      </c>
      <c r="M51" s="92">
        <v>2376</v>
      </c>
      <c r="N51" s="109"/>
      <c r="O51" s="49"/>
      <c r="P51" s="49" t="s">
        <v>48</v>
      </c>
      <c r="Q51" s="49" t="s">
        <v>48</v>
      </c>
      <c r="R51" s="47"/>
    </row>
    <row r="52" spans="1:18" ht="22" customHeight="1">
      <c r="A52" s="129" t="s">
        <v>44</v>
      </c>
      <c r="B52" s="130" t="s">
        <v>43</v>
      </c>
      <c r="C52" s="146" t="s">
        <v>121</v>
      </c>
      <c r="D52" s="154" t="s">
        <v>52</v>
      </c>
      <c r="E52" s="155" t="s">
        <v>58</v>
      </c>
      <c r="F52" s="155" t="s">
        <v>58</v>
      </c>
      <c r="G52" s="155">
        <v>10</v>
      </c>
      <c r="H52" s="156">
        <v>350</v>
      </c>
      <c r="I52" s="155">
        <v>6</v>
      </c>
      <c r="J52" s="134">
        <v>2100</v>
      </c>
      <c r="K52" s="135">
        <v>210</v>
      </c>
      <c r="L52" s="60">
        <v>210</v>
      </c>
      <c r="M52" s="92">
        <v>2420</v>
      </c>
      <c r="N52" s="109"/>
      <c r="O52" s="49" t="s">
        <v>48</v>
      </c>
      <c r="P52" s="49" t="s">
        <v>48</v>
      </c>
      <c r="Q52" s="49" t="s">
        <v>48</v>
      </c>
      <c r="R52" s="47"/>
    </row>
    <row r="53" spans="1:18" ht="22" customHeight="1">
      <c r="A53" s="129" t="s">
        <v>44</v>
      </c>
      <c r="B53" s="130" t="s">
        <v>43</v>
      </c>
      <c r="C53" s="54" t="s">
        <v>130</v>
      </c>
      <c r="D53" s="154" t="s">
        <v>52</v>
      </c>
      <c r="E53" s="155" t="s">
        <v>58</v>
      </c>
      <c r="F53" s="155" t="s">
        <v>58</v>
      </c>
      <c r="G53" s="155">
        <v>10</v>
      </c>
      <c r="H53" s="156">
        <v>500</v>
      </c>
      <c r="I53" s="155">
        <v>1</v>
      </c>
      <c r="J53" s="134">
        <v>500</v>
      </c>
      <c r="K53" s="135">
        <v>50</v>
      </c>
      <c r="L53" s="60">
        <v>50</v>
      </c>
      <c r="M53" s="92">
        <v>600</v>
      </c>
      <c r="N53" s="109"/>
      <c r="O53" s="49" t="s">
        <v>48</v>
      </c>
      <c r="P53" s="49" t="s">
        <v>48</v>
      </c>
      <c r="Q53" s="49" t="s">
        <v>48</v>
      </c>
      <c r="R53" s="47"/>
    </row>
    <row r="54" spans="1:18" ht="22" customHeight="1">
      <c r="A54" s="129" t="s">
        <v>105</v>
      </c>
      <c r="B54" s="130" t="s">
        <v>43</v>
      </c>
      <c r="C54" s="54" t="s">
        <v>131</v>
      </c>
      <c r="D54" s="154" t="s">
        <v>52</v>
      </c>
      <c r="E54" s="155" t="s">
        <v>58</v>
      </c>
      <c r="F54" s="155" t="s">
        <v>58</v>
      </c>
      <c r="G54" s="155">
        <v>10</v>
      </c>
      <c r="H54" s="156">
        <v>600</v>
      </c>
      <c r="I54" s="155">
        <v>6</v>
      </c>
      <c r="J54" s="134">
        <v>3600</v>
      </c>
      <c r="K54" s="135">
        <v>360</v>
      </c>
      <c r="L54" s="60">
        <v>360</v>
      </c>
      <c r="M54" s="92">
        <v>4320</v>
      </c>
      <c r="N54" s="109"/>
      <c r="O54" s="49"/>
      <c r="P54" s="49" t="s">
        <v>48</v>
      </c>
      <c r="Q54" s="49" t="s">
        <v>48</v>
      </c>
      <c r="R54" s="47"/>
    </row>
    <row r="55" spans="1:18" ht="22" customHeight="1">
      <c r="A55" s="129" t="s">
        <v>44</v>
      </c>
      <c r="B55" s="130" t="s">
        <v>43</v>
      </c>
      <c r="C55" s="54" t="s">
        <v>132</v>
      </c>
      <c r="D55" s="154" t="s">
        <v>52</v>
      </c>
      <c r="E55" s="155" t="s">
        <v>58</v>
      </c>
      <c r="F55" s="155" t="s">
        <v>58</v>
      </c>
      <c r="G55" s="155">
        <v>10</v>
      </c>
      <c r="H55" s="156">
        <v>1500</v>
      </c>
      <c r="I55" s="155">
        <v>1</v>
      </c>
      <c r="J55" s="134">
        <v>1500</v>
      </c>
      <c r="K55" s="135">
        <v>150</v>
      </c>
      <c r="L55" s="60">
        <v>150</v>
      </c>
      <c r="M55" s="92">
        <v>1800</v>
      </c>
      <c r="N55" s="109" t="s">
        <v>48</v>
      </c>
      <c r="O55" s="49" t="s">
        <v>48</v>
      </c>
      <c r="P55" s="49" t="s">
        <v>48</v>
      </c>
      <c r="Q55" s="49" t="s">
        <v>48</v>
      </c>
      <c r="R55" s="47"/>
    </row>
    <row r="56" spans="1:18" ht="22" customHeight="1" thickBot="1">
      <c r="A56" s="129" t="s">
        <v>44</v>
      </c>
      <c r="B56" s="130" t="s">
        <v>134</v>
      </c>
      <c r="C56" s="56" t="s">
        <v>133</v>
      </c>
      <c r="D56" s="154" t="s">
        <v>52</v>
      </c>
      <c r="E56" s="155" t="s">
        <v>58</v>
      </c>
      <c r="F56" s="155" t="s">
        <v>54</v>
      </c>
      <c r="G56" s="155">
        <v>10</v>
      </c>
      <c r="H56" s="156">
        <v>3200</v>
      </c>
      <c r="I56" s="155">
        <v>1</v>
      </c>
      <c r="J56" s="134">
        <v>3200</v>
      </c>
      <c r="K56" s="135">
        <v>320</v>
      </c>
      <c r="L56" s="60">
        <v>320</v>
      </c>
      <c r="M56" s="92">
        <v>3840</v>
      </c>
      <c r="N56" s="109"/>
      <c r="O56" s="49"/>
      <c r="P56" s="49" t="s">
        <v>48</v>
      </c>
      <c r="Q56" s="49" t="s">
        <v>48</v>
      </c>
      <c r="R56" s="47"/>
    </row>
    <row r="57" spans="1:18" ht="22" customHeight="1" thickBot="1">
      <c r="A57" s="129" t="s">
        <v>102</v>
      </c>
      <c r="B57" s="130" t="s">
        <v>134</v>
      </c>
      <c r="C57" s="157" t="s">
        <v>135</v>
      </c>
      <c r="D57" s="154" t="s">
        <v>52</v>
      </c>
      <c r="E57" s="155"/>
      <c r="F57" s="155"/>
      <c r="G57" s="155">
        <v>5</v>
      </c>
      <c r="H57" s="156">
        <v>400</v>
      </c>
      <c r="I57" s="155">
        <v>22</v>
      </c>
      <c r="J57" s="134">
        <v>8800</v>
      </c>
      <c r="K57" s="135">
        <v>880</v>
      </c>
      <c r="L57" s="60">
        <v>880</v>
      </c>
      <c r="M57" s="92">
        <v>10560</v>
      </c>
      <c r="N57" s="109"/>
      <c r="O57" s="49"/>
      <c r="P57" s="49" t="s">
        <v>48</v>
      </c>
      <c r="Q57" s="49" t="s">
        <v>48</v>
      </c>
      <c r="R57" s="47"/>
    </row>
    <row r="58" spans="1:18" ht="22" customHeight="1" thickBot="1">
      <c r="A58" s="129" t="s">
        <v>102</v>
      </c>
      <c r="B58" s="130" t="s">
        <v>134</v>
      </c>
      <c r="C58" s="158" t="s">
        <v>136</v>
      </c>
      <c r="D58" s="154" t="s">
        <v>52</v>
      </c>
      <c r="E58" s="155"/>
      <c r="F58" s="155"/>
      <c r="G58" s="155">
        <v>3</v>
      </c>
      <c r="H58" s="156">
        <v>89.25</v>
      </c>
      <c r="I58" s="155">
        <v>60</v>
      </c>
      <c r="J58" s="134">
        <v>5355</v>
      </c>
      <c r="K58" s="135">
        <v>1071</v>
      </c>
      <c r="L58" s="60"/>
      <c r="M58" s="92">
        <v>6426</v>
      </c>
      <c r="N58" s="109"/>
      <c r="O58" s="49"/>
      <c r="P58" s="49" t="s">
        <v>48</v>
      </c>
      <c r="Q58" s="49" t="s">
        <v>48</v>
      </c>
      <c r="R58" s="47"/>
    </row>
    <row r="59" spans="1:18" ht="22" customHeight="1">
      <c r="A59" s="129" t="s">
        <v>102</v>
      </c>
      <c r="B59" s="130" t="s">
        <v>134</v>
      </c>
      <c r="C59" s="159" t="s">
        <v>137</v>
      </c>
      <c r="D59" s="154" t="s">
        <v>52</v>
      </c>
      <c r="E59" s="155"/>
      <c r="F59" s="155"/>
      <c r="G59" s="155">
        <v>2</v>
      </c>
      <c r="H59" s="156">
        <v>100</v>
      </c>
      <c r="I59" s="155">
        <v>12</v>
      </c>
      <c r="J59" s="134">
        <v>1200</v>
      </c>
      <c r="K59" s="135">
        <v>120</v>
      </c>
      <c r="L59" s="60">
        <v>120</v>
      </c>
      <c r="M59" s="92">
        <v>1440</v>
      </c>
      <c r="N59" s="109"/>
      <c r="O59" s="49"/>
      <c r="P59" s="49" t="s">
        <v>48</v>
      </c>
      <c r="Q59" s="49" t="s">
        <v>48</v>
      </c>
      <c r="R59" s="47"/>
    </row>
    <row r="60" spans="1:18" ht="59" customHeight="1">
      <c r="A60" s="129" t="s">
        <v>102</v>
      </c>
      <c r="B60" s="130" t="s">
        <v>43</v>
      </c>
      <c r="C60" s="146" t="s">
        <v>101</v>
      </c>
      <c r="D60" s="146" t="s">
        <v>52</v>
      </c>
      <c r="E60" s="50"/>
      <c r="F60" s="50"/>
      <c r="G60" s="50"/>
      <c r="H60" s="146">
        <v>10000</v>
      </c>
      <c r="I60" s="146">
        <v>1</v>
      </c>
      <c r="J60" s="134">
        <v>10000</v>
      </c>
      <c r="K60" s="135">
        <v>1000</v>
      </c>
      <c r="L60" s="60">
        <v>1000</v>
      </c>
      <c r="M60" s="92">
        <v>1200</v>
      </c>
      <c r="N60" s="109" t="s">
        <v>48</v>
      </c>
      <c r="O60" s="49"/>
      <c r="P60" s="49" t="s">
        <v>48</v>
      </c>
      <c r="Q60" s="49" t="s">
        <v>48</v>
      </c>
      <c r="R60" s="47"/>
    </row>
    <row r="61" spans="1:18" ht="59" customHeight="1">
      <c r="A61" s="129" t="s">
        <v>102</v>
      </c>
      <c r="B61" s="130" t="s">
        <v>43</v>
      </c>
      <c r="C61" s="142" t="s">
        <v>103</v>
      </c>
      <c r="D61" s="143" t="s">
        <v>52</v>
      </c>
      <c r="E61" s="144"/>
      <c r="F61" s="145"/>
      <c r="G61" s="144">
        <v>10</v>
      </c>
      <c r="H61" s="147">
        <v>275</v>
      </c>
      <c r="I61" s="134">
        <v>150</v>
      </c>
      <c r="J61" s="134">
        <v>41250</v>
      </c>
      <c r="K61" s="135">
        <v>4125</v>
      </c>
      <c r="L61" s="60">
        <v>4125</v>
      </c>
      <c r="M61" s="92">
        <v>49500</v>
      </c>
      <c r="N61" s="109"/>
      <c r="O61" s="49"/>
      <c r="P61" s="49" t="s">
        <v>48</v>
      </c>
      <c r="Q61" s="49" t="s">
        <v>48</v>
      </c>
      <c r="R61" s="47"/>
    </row>
    <row r="62" spans="1:18" ht="29" customHeight="1">
      <c r="A62" s="129" t="s">
        <v>102</v>
      </c>
      <c r="B62" s="130" t="s">
        <v>43</v>
      </c>
      <c r="C62" s="138" t="s">
        <v>104</v>
      </c>
      <c r="D62" s="132" t="s">
        <v>52</v>
      </c>
      <c r="E62" s="63"/>
      <c r="F62" s="60"/>
      <c r="G62" s="63">
        <v>1</v>
      </c>
      <c r="H62" s="133">
        <v>11500</v>
      </c>
      <c r="I62" s="134">
        <v>1</v>
      </c>
      <c r="J62" s="134">
        <v>11500</v>
      </c>
      <c r="K62" s="135"/>
      <c r="L62" s="60"/>
      <c r="M62" s="92">
        <v>11500</v>
      </c>
      <c r="N62" s="109"/>
      <c r="O62" s="49"/>
      <c r="P62" s="49" t="s">
        <v>48</v>
      </c>
      <c r="Q62" s="49" t="s">
        <v>48</v>
      </c>
      <c r="R62" s="47"/>
    </row>
    <row r="63" spans="1:18" ht="25" customHeight="1">
      <c r="A63" s="129" t="s">
        <v>105</v>
      </c>
      <c r="B63" s="130" t="s">
        <v>43</v>
      </c>
      <c r="C63" s="138" t="s">
        <v>115</v>
      </c>
      <c r="D63" s="132" t="s">
        <v>74</v>
      </c>
      <c r="E63" s="63" t="s">
        <v>116</v>
      </c>
      <c r="F63" s="60" t="s">
        <v>117</v>
      </c>
      <c r="G63" s="63">
        <v>5</v>
      </c>
      <c r="H63" s="133">
        <v>283</v>
      </c>
      <c r="I63" s="134">
        <v>1</v>
      </c>
      <c r="J63" s="134">
        <v>283</v>
      </c>
      <c r="K63" s="135">
        <v>28.3</v>
      </c>
      <c r="L63" s="60">
        <v>28.3</v>
      </c>
      <c r="M63" s="92">
        <v>339.6</v>
      </c>
      <c r="N63" s="109"/>
      <c r="O63" s="49" t="s">
        <v>48</v>
      </c>
      <c r="P63" s="49" t="s">
        <v>48</v>
      </c>
      <c r="Q63" s="49" t="s">
        <v>48</v>
      </c>
      <c r="R63" s="47"/>
    </row>
    <row r="64" spans="1:18" ht="25" customHeight="1">
      <c r="A64" s="129" t="s">
        <v>105</v>
      </c>
      <c r="B64" s="130" t="s">
        <v>43</v>
      </c>
      <c r="C64" s="138" t="s">
        <v>109</v>
      </c>
      <c r="D64" s="132" t="s">
        <v>74</v>
      </c>
      <c r="E64" s="63" t="s">
        <v>53</v>
      </c>
      <c r="F64" s="60" t="s">
        <v>54</v>
      </c>
      <c r="G64" s="63">
        <v>10</v>
      </c>
      <c r="H64" s="133">
        <v>53369</v>
      </c>
      <c r="I64" s="134">
        <v>1</v>
      </c>
      <c r="J64" s="134">
        <v>53369</v>
      </c>
      <c r="K64" s="135">
        <v>5336.9</v>
      </c>
      <c r="L64" s="60">
        <v>5336.9</v>
      </c>
      <c r="M64" s="92">
        <v>64042.8</v>
      </c>
      <c r="N64" s="109"/>
      <c r="O64" s="49" t="s">
        <v>48</v>
      </c>
      <c r="P64" s="49" t="s">
        <v>48</v>
      </c>
      <c r="Q64" s="49" t="s">
        <v>48</v>
      </c>
      <c r="R64" s="47"/>
    </row>
    <row r="65" spans="1:18" ht="37" customHeight="1">
      <c r="A65" s="129" t="s">
        <v>105</v>
      </c>
      <c r="B65" s="130" t="s">
        <v>43</v>
      </c>
      <c r="C65" s="142" t="s">
        <v>110</v>
      </c>
      <c r="D65" s="143" t="s">
        <v>74</v>
      </c>
      <c r="E65" s="63" t="s">
        <v>53</v>
      </c>
      <c r="F65" s="60" t="s">
        <v>54</v>
      </c>
      <c r="G65" s="63">
        <v>10</v>
      </c>
      <c r="H65" s="133">
        <v>58980</v>
      </c>
      <c r="I65" s="134">
        <v>1</v>
      </c>
      <c r="J65" s="134">
        <v>58980</v>
      </c>
      <c r="K65" s="135">
        <v>5898</v>
      </c>
      <c r="L65" s="60">
        <v>5898</v>
      </c>
      <c r="M65" s="92">
        <v>70776</v>
      </c>
      <c r="N65" s="109"/>
      <c r="O65" s="49" t="s">
        <v>48</v>
      </c>
      <c r="P65" s="49" t="s">
        <v>48</v>
      </c>
      <c r="Q65" s="49" t="s">
        <v>48</v>
      </c>
      <c r="R65" s="47"/>
    </row>
    <row r="66" spans="1:18" ht="71" customHeight="1">
      <c r="A66" s="129" t="s">
        <v>105</v>
      </c>
      <c r="B66" s="130" t="s">
        <v>43</v>
      </c>
      <c r="C66" s="142" t="s">
        <v>111</v>
      </c>
      <c r="D66" s="143" t="s">
        <v>74</v>
      </c>
      <c r="E66" s="144" t="s">
        <v>58</v>
      </c>
      <c r="F66" s="145" t="s">
        <v>58</v>
      </c>
      <c r="G66" s="144">
        <v>10</v>
      </c>
      <c r="H66" s="147">
        <v>20600</v>
      </c>
      <c r="I66" s="149">
        <v>1</v>
      </c>
      <c r="J66" s="149">
        <v>20600</v>
      </c>
      <c r="K66" s="150">
        <v>2060</v>
      </c>
      <c r="L66" s="145">
        <v>2060</v>
      </c>
      <c r="M66" s="92">
        <v>24720</v>
      </c>
      <c r="N66" s="109"/>
      <c r="O66" s="49" t="s">
        <v>48</v>
      </c>
      <c r="P66" s="49" t="s">
        <v>48</v>
      </c>
      <c r="Q66" s="49" t="s">
        <v>48</v>
      </c>
      <c r="R66" s="47"/>
    </row>
    <row r="67" spans="1:18" ht="22" customHeight="1">
      <c r="A67" s="129" t="s">
        <v>105</v>
      </c>
      <c r="B67" s="130" t="s">
        <v>43</v>
      </c>
      <c r="C67" s="138" t="s">
        <v>112</v>
      </c>
      <c r="D67" s="132" t="s">
        <v>74</v>
      </c>
      <c r="E67" s="63" t="s">
        <v>53</v>
      </c>
      <c r="F67" s="60" t="s">
        <v>54</v>
      </c>
      <c r="G67" s="63">
        <v>10</v>
      </c>
      <c r="H67" s="133">
        <v>12900</v>
      </c>
      <c r="I67" s="134">
        <v>1</v>
      </c>
      <c r="J67" s="134">
        <v>12900</v>
      </c>
      <c r="K67" s="135">
        <v>1290</v>
      </c>
      <c r="L67" s="60">
        <v>1290</v>
      </c>
      <c r="M67" s="92">
        <v>15480</v>
      </c>
      <c r="N67" s="109"/>
      <c r="O67" s="49" t="s">
        <v>48</v>
      </c>
      <c r="P67" s="49" t="s">
        <v>48</v>
      </c>
      <c r="Q67" s="49" t="s">
        <v>48</v>
      </c>
      <c r="R67" s="47"/>
    </row>
    <row r="68" spans="1:18" ht="22" customHeight="1">
      <c r="A68" s="129" t="s">
        <v>105</v>
      </c>
      <c r="B68" s="130" t="s">
        <v>43</v>
      </c>
      <c r="C68" s="151" t="s">
        <v>113</v>
      </c>
      <c r="D68" s="132" t="s">
        <v>74</v>
      </c>
      <c r="E68" s="63" t="s">
        <v>53</v>
      </c>
      <c r="F68" s="60" t="s">
        <v>54</v>
      </c>
      <c r="G68" s="63">
        <v>5</v>
      </c>
      <c r="H68" s="133">
        <v>5032</v>
      </c>
      <c r="I68" s="134">
        <v>1</v>
      </c>
      <c r="J68" s="134">
        <v>5032</v>
      </c>
      <c r="K68" s="135">
        <v>503.2</v>
      </c>
      <c r="L68" s="60">
        <v>503.2</v>
      </c>
      <c r="M68" s="92">
        <v>6038.4</v>
      </c>
      <c r="N68" s="109"/>
      <c r="O68" s="49" t="s">
        <v>48</v>
      </c>
      <c r="P68" s="49" t="s">
        <v>48</v>
      </c>
      <c r="Q68" s="49" t="s">
        <v>48</v>
      </c>
      <c r="R68" s="47"/>
    </row>
    <row r="69" spans="1:18" ht="22" customHeight="1">
      <c r="A69" s="129" t="s">
        <v>105</v>
      </c>
      <c r="B69" s="130" t="s">
        <v>43</v>
      </c>
      <c r="C69" s="151" t="s">
        <v>114</v>
      </c>
      <c r="D69" s="132" t="s">
        <v>74</v>
      </c>
      <c r="E69" s="63" t="s">
        <v>53</v>
      </c>
      <c r="F69" s="60" t="s">
        <v>54</v>
      </c>
      <c r="G69" s="63">
        <v>5</v>
      </c>
      <c r="H69" s="133">
        <v>8528</v>
      </c>
      <c r="I69" s="134">
        <v>1</v>
      </c>
      <c r="J69" s="134">
        <v>8528</v>
      </c>
      <c r="K69" s="135">
        <v>852.8</v>
      </c>
      <c r="L69" s="60">
        <v>852.8</v>
      </c>
      <c r="M69" s="92">
        <v>10233.6</v>
      </c>
      <c r="N69" s="109"/>
      <c r="O69" s="49" t="s">
        <v>48</v>
      </c>
      <c r="P69" s="49" t="s">
        <v>48</v>
      </c>
      <c r="Q69" s="49" t="s">
        <v>48</v>
      </c>
      <c r="R69" s="47"/>
    </row>
    <row r="70" spans="1:18" ht="35" customHeight="1">
      <c r="A70" s="129" t="s">
        <v>105</v>
      </c>
      <c r="B70" s="130" t="s">
        <v>43</v>
      </c>
      <c r="C70" s="138" t="s">
        <v>118</v>
      </c>
      <c r="D70" s="132" t="s">
        <v>74</v>
      </c>
      <c r="E70" s="63" t="s">
        <v>58</v>
      </c>
      <c r="F70" s="60" t="s">
        <v>54</v>
      </c>
      <c r="G70" s="63">
        <v>5</v>
      </c>
      <c r="H70" s="133">
        <v>211</v>
      </c>
      <c r="I70" s="134">
        <v>5</v>
      </c>
      <c r="J70" s="134">
        <v>1055</v>
      </c>
      <c r="K70" s="135">
        <v>106</v>
      </c>
      <c r="L70" s="60">
        <v>105</v>
      </c>
      <c r="M70" s="92">
        <v>1266</v>
      </c>
      <c r="N70" s="109"/>
      <c r="O70" s="49" t="s">
        <v>48</v>
      </c>
      <c r="P70" s="49" t="s">
        <v>48</v>
      </c>
      <c r="Q70" s="49" t="s">
        <v>48</v>
      </c>
      <c r="R70" s="47"/>
    </row>
    <row r="71" spans="1:18" ht="26" customHeight="1">
      <c r="A71" s="129" t="s">
        <v>105</v>
      </c>
      <c r="B71" s="130" t="s">
        <v>125</v>
      </c>
      <c r="C71" s="151" t="s">
        <v>119</v>
      </c>
      <c r="D71" s="132"/>
      <c r="E71" s="63"/>
      <c r="F71" s="60"/>
      <c r="G71" s="63"/>
      <c r="H71" s="133">
        <v>41654</v>
      </c>
      <c r="I71" s="134">
        <v>1</v>
      </c>
      <c r="J71" s="134">
        <v>41654</v>
      </c>
      <c r="K71" s="135">
        <v>4165.3999999999996</v>
      </c>
      <c r="L71" s="60">
        <v>4165.3999999999996</v>
      </c>
      <c r="M71" s="92">
        <v>49984.800000000003</v>
      </c>
      <c r="N71" s="109"/>
      <c r="O71" s="49" t="s">
        <v>48</v>
      </c>
      <c r="P71" s="49" t="s">
        <v>48</v>
      </c>
      <c r="Q71" s="49" t="s">
        <v>48</v>
      </c>
      <c r="R71" s="47"/>
    </row>
    <row r="72" spans="1:18" ht="22" customHeight="1">
      <c r="A72" s="129" t="s">
        <v>105</v>
      </c>
      <c r="B72" s="130" t="s">
        <v>125</v>
      </c>
      <c r="C72" s="151" t="s">
        <v>120</v>
      </c>
      <c r="D72" s="132"/>
      <c r="E72" s="63"/>
      <c r="F72" s="60"/>
      <c r="G72" s="63"/>
      <c r="H72" s="133">
        <v>5000</v>
      </c>
      <c r="I72" s="134">
        <v>2</v>
      </c>
      <c r="J72" s="134">
        <v>10000</v>
      </c>
      <c r="K72" s="135">
        <v>1000</v>
      </c>
      <c r="L72" s="60">
        <v>1000</v>
      </c>
      <c r="M72" s="92">
        <v>12000</v>
      </c>
      <c r="N72" s="109"/>
      <c r="O72" s="49" t="s">
        <v>48</v>
      </c>
      <c r="P72" s="49" t="s">
        <v>48</v>
      </c>
      <c r="Q72" s="49" t="s">
        <v>48</v>
      </c>
      <c r="R72" s="47"/>
    </row>
    <row r="73" spans="1:18" ht="22" customHeight="1">
      <c r="A73" s="129" t="s">
        <v>105</v>
      </c>
      <c r="B73" s="130" t="s">
        <v>125</v>
      </c>
      <c r="C73" s="152" t="s">
        <v>121</v>
      </c>
      <c r="D73" s="132"/>
      <c r="E73" s="63"/>
      <c r="F73" s="60"/>
      <c r="G73" s="63"/>
      <c r="H73" s="133">
        <v>1200</v>
      </c>
      <c r="I73" s="134">
        <v>20</v>
      </c>
      <c r="J73" s="134">
        <v>24000</v>
      </c>
      <c r="K73" s="135">
        <v>2400</v>
      </c>
      <c r="L73" s="60">
        <v>2400</v>
      </c>
      <c r="M73" s="92">
        <v>28800</v>
      </c>
      <c r="N73" s="109"/>
      <c r="O73" s="49" t="s">
        <v>48</v>
      </c>
      <c r="P73" s="49" t="s">
        <v>48</v>
      </c>
      <c r="Q73" s="49" t="s">
        <v>48</v>
      </c>
      <c r="R73" s="47"/>
    </row>
    <row r="74" spans="1:18" ht="22" customHeight="1">
      <c r="A74" s="129" t="s">
        <v>105</v>
      </c>
      <c r="B74" s="130" t="s">
        <v>125</v>
      </c>
      <c r="C74" s="151" t="s">
        <v>122</v>
      </c>
      <c r="D74" s="132"/>
      <c r="E74" s="63" t="s">
        <v>58</v>
      </c>
      <c r="F74" s="60" t="s">
        <v>58</v>
      </c>
      <c r="G74" s="63">
        <v>10</v>
      </c>
      <c r="H74" s="133">
        <v>11560</v>
      </c>
      <c r="I74" s="134">
        <v>1</v>
      </c>
      <c r="J74" s="134">
        <v>11560</v>
      </c>
      <c r="K74" s="135">
        <v>1156</v>
      </c>
      <c r="L74" s="60">
        <v>1156</v>
      </c>
      <c r="M74" s="92">
        <v>13872</v>
      </c>
      <c r="N74" s="109"/>
      <c r="O74" s="49" t="s">
        <v>48</v>
      </c>
      <c r="P74" s="49" t="s">
        <v>48</v>
      </c>
      <c r="Q74" s="49" t="s">
        <v>48</v>
      </c>
      <c r="R74" s="47"/>
    </row>
    <row r="75" spans="1:18" ht="22" customHeight="1">
      <c r="A75" s="129" t="s">
        <v>105</v>
      </c>
      <c r="B75" s="130" t="s">
        <v>125</v>
      </c>
      <c r="C75" s="151" t="s">
        <v>123</v>
      </c>
      <c r="D75" s="132"/>
      <c r="E75" s="63" t="s">
        <v>58</v>
      </c>
      <c r="F75" s="60" t="s">
        <v>58</v>
      </c>
      <c r="G75" s="63">
        <v>10</v>
      </c>
      <c r="H75" s="133">
        <v>1000</v>
      </c>
      <c r="I75" s="134">
        <v>1</v>
      </c>
      <c r="J75" s="134">
        <v>1000</v>
      </c>
      <c r="K75" s="135">
        <v>100</v>
      </c>
      <c r="L75" s="60">
        <v>100</v>
      </c>
      <c r="M75" s="92">
        <v>1200</v>
      </c>
      <c r="N75" s="109"/>
      <c r="O75" s="49" t="s">
        <v>48</v>
      </c>
      <c r="P75" s="49" t="s">
        <v>48</v>
      </c>
      <c r="Q75" s="49" t="s">
        <v>48</v>
      </c>
      <c r="R75" s="47"/>
    </row>
    <row r="76" spans="1:18" ht="22" customHeight="1">
      <c r="A76" s="129" t="s">
        <v>105</v>
      </c>
      <c r="B76" s="130" t="s">
        <v>126</v>
      </c>
      <c r="C76" s="153" t="s">
        <v>124</v>
      </c>
      <c r="D76" s="132"/>
      <c r="E76" s="63" t="s">
        <v>58</v>
      </c>
      <c r="F76" s="60" t="s">
        <v>58</v>
      </c>
      <c r="G76" s="63">
        <v>10</v>
      </c>
      <c r="H76" s="133">
        <v>100000</v>
      </c>
      <c r="I76" s="134">
        <v>1</v>
      </c>
      <c r="J76" s="134">
        <v>100000</v>
      </c>
      <c r="K76" s="135">
        <v>10000</v>
      </c>
      <c r="L76" s="60">
        <v>10000</v>
      </c>
      <c r="M76" s="92">
        <v>120000</v>
      </c>
      <c r="N76" s="109"/>
      <c r="O76" s="49" t="s">
        <v>48</v>
      </c>
      <c r="P76" s="49" t="s">
        <v>48</v>
      </c>
      <c r="Q76" s="49" t="s">
        <v>48</v>
      </c>
      <c r="R76" s="47"/>
    </row>
    <row r="77" spans="1:18" ht="22" customHeight="1" thickBot="1">
      <c r="A77" s="129" t="s">
        <v>105</v>
      </c>
      <c r="B77" s="130" t="s">
        <v>43</v>
      </c>
      <c r="C77" s="153" t="s">
        <v>129</v>
      </c>
      <c r="D77" s="132" t="s">
        <v>74</v>
      </c>
      <c r="E77" s="63" t="s">
        <v>128</v>
      </c>
      <c r="F77" s="60" t="s">
        <v>58</v>
      </c>
      <c r="G77" s="63">
        <v>25</v>
      </c>
      <c r="H77" s="133">
        <v>2000</v>
      </c>
      <c r="I77" s="134">
        <v>3</v>
      </c>
      <c r="J77" s="134">
        <v>6000</v>
      </c>
      <c r="K77" s="135">
        <v>600</v>
      </c>
      <c r="L77" s="60">
        <v>600</v>
      </c>
      <c r="M77" s="92">
        <v>7200</v>
      </c>
      <c r="N77" s="109"/>
      <c r="O77" s="49" t="s">
        <v>48</v>
      </c>
      <c r="P77" s="49" t="s">
        <v>48</v>
      </c>
      <c r="Q77" s="49"/>
      <c r="R77" s="47" t="s">
        <v>127</v>
      </c>
    </row>
    <row r="78" spans="1:18" ht="22" customHeight="1" thickBot="1">
      <c r="A78" s="129" t="s">
        <v>102</v>
      </c>
      <c r="B78" s="130" t="s">
        <v>134</v>
      </c>
      <c r="C78" s="160" t="s">
        <v>138</v>
      </c>
      <c r="D78" s="132" t="s">
        <v>52</v>
      </c>
      <c r="E78" s="63" t="s">
        <v>58</v>
      </c>
      <c r="F78" s="60" t="s">
        <v>58</v>
      </c>
      <c r="G78" s="63">
        <v>10</v>
      </c>
      <c r="H78" s="133">
        <v>949</v>
      </c>
      <c r="I78" s="134">
        <v>1</v>
      </c>
      <c r="J78" s="134">
        <v>949</v>
      </c>
      <c r="K78" s="135">
        <v>95</v>
      </c>
      <c r="L78" s="60">
        <v>95</v>
      </c>
      <c r="M78" s="92">
        <v>1139</v>
      </c>
      <c r="N78" s="109"/>
      <c r="O78" s="49" t="s">
        <v>48</v>
      </c>
      <c r="P78" s="49" t="s">
        <v>48</v>
      </c>
      <c r="Q78" s="49" t="s">
        <v>48</v>
      </c>
      <c r="R78" s="47"/>
    </row>
    <row r="79" spans="1:18" ht="22" customHeight="1" thickBot="1">
      <c r="A79" s="129" t="s">
        <v>102</v>
      </c>
      <c r="B79" s="130" t="s">
        <v>134</v>
      </c>
      <c r="C79" s="160" t="s">
        <v>139</v>
      </c>
      <c r="D79" s="132" t="s">
        <v>52</v>
      </c>
      <c r="E79" s="63" t="s">
        <v>58</v>
      </c>
      <c r="F79" s="60" t="s">
        <v>58</v>
      </c>
      <c r="G79" s="63">
        <v>10</v>
      </c>
      <c r="H79" s="133">
        <v>140</v>
      </c>
      <c r="I79" s="134">
        <v>2</v>
      </c>
      <c r="J79" s="134">
        <v>280</v>
      </c>
      <c r="K79" s="135">
        <v>28</v>
      </c>
      <c r="L79" s="60">
        <v>28</v>
      </c>
      <c r="M79" s="92">
        <v>336</v>
      </c>
      <c r="N79" s="109"/>
      <c r="O79" s="49" t="s">
        <v>48</v>
      </c>
      <c r="P79" s="49" t="s">
        <v>48</v>
      </c>
      <c r="Q79" s="49" t="s">
        <v>48</v>
      </c>
      <c r="R79" s="47"/>
    </row>
    <row r="80" spans="1:18" ht="41" customHeight="1" thickBot="1">
      <c r="A80" s="129" t="s">
        <v>102</v>
      </c>
      <c r="B80" s="130" t="s">
        <v>134</v>
      </c>
      <c r="C80" s="161" t="s">
        <v>140</v>
      </c>
      <c r="D80" s="143" t="s">
        <v>52</v>
      </c>
      <c r="E80" s="144" t="s">
        <v>58</v>
      </c>
      <c r="F80" s="145" t="s">
        <v>58</v>
      </c>
      <c r="G80" s="63">
        <v>10</v>
      </c>
      <c r="H80" s="133">
        <v>950</v>
      </c>
      <c r="I80" s="134">
        <v>1</v>
      </c>
      <c r="J80" s="134">
        <v>950</v>
      </c>
      <c r="K80" s="135">
        <v>95</v>
      </c>
      <c r="L80" s="60">
        <v>95</v>
      </c>
      <c r="M80" s="92">
        <v>1135</v>
      </c>
      <c r="N80" s="109"/>
      <c r="O80" s="49" t="s">
        <v>48</v>
      </c>
      <c r="P80" s="49" t="s">
        <v>48</v>
      </c>
      <c r="Q80" s="49" t="s">
        <v>48</v>
      </c>
      <c r="R80" s="47"/>
    </row>
    <row r="81" spans="1:18" ht="22" customHeight="1">
      <c r="A81" s="129" t="s">
        <v>102</v>
      </c>
      <c r="B81" s="130" t="s">
        <v>134</v>
      </c>
      <c r="C81" s="153" t="s">
        <v>141</v>
      </c>
      <c r="D81" s="132" t="s">
        <v>52</v>
      </c>
      <c r="E81" s="63" t="s">
        <v>58</v>
      </c>
      <c r="F81" s="60" t="s">
        <v>54</v>
      </c>
      <c r="G81" s="63">
        <v>10</v>
      </c>
      <c r="H81" s="133">
        <v>160</v>
      </c>
      <c r="I81" s="134">
        <v>4</v>
      </c>
      <c r="J81" s="134">
        <v>640</v>
      </c>
      <c r="K81" s="135">
        <v>64</v>
      </c>
      <c r="L81" s="60">
        <v>64</v>
      </c>
      <c r="M81" s="92">
        <v>768</v>
      </c>
      <c r="N81" s="109"/>
      <c r="O81" s="49" t="s">
        <v>48</v>
      </c>
      <c r="P81" s="49" t="s">
        <v>48</v>
      </c>
      <c r="Q81" s="49" t="s">
        <v>48</v>
      </c>
      <c r="R81" s="47"/>
    </row>
    <row r="82" spans="1:18" ht="27" customHeight="1">
      <c r="A82" s="129" t="s">
        <v>102</v>
      </c>
      <c r="B82" s="130" t="s">
        <v>134</v>
      </c>
      <c r="C82" s="153" t="s">
        <v>142</v>
      </c>
      <c r="D82" s="132" t="s">
        <v>52</v>
      </c>
      <c r="E82" s="63" t="s">
        <v>58</v>
      </c>
      <c r="F82" s="60" t="s">
        <v>54</v>
      </c>
      <c r="G82" s="63">
        <v>10</v>
      </c>
      <c r="H82" s="133">
        <v>2000</v>
      </c>
      <c r="I82" s="134">
        <v>2</v>
      </c>
      <c r="J82" s="134">
        <v>4000</v>
      </c>
      <c r="K82" s="135">
        <v>400</v>
      </c>
      <c r="L82" s="60">
        <v>400</v>
      </c>
      <c r="M82" s="92">
        <v>4800</v>
      </c>
      <c r="N82" s="109"/>
      <c r="O82" s="49" t="s">
        <v>48</v>
      </c>
      <c r="P82" s="49" t="s">
        <v>48</v>
      </c>
      <c r="Q82" s="49" t="s">
        <v>48</v>
      </c>
      <c r="R82" s="47"/>
    </row>
    <row r="83" spans="1:18" ht="28" customHeight="1">
      <c r="A83" s="129" t="s">
        <v>102</v>
      </c>
      <c r="B83" s="130" t="s">
        <v>43</v>
      </c>
      <c r="C83" s="153" t="s">
        <v>143</v>
      </c>
      <c r="D83" s="132" t="s">
        <v>52</v>
      </c>
      <c r="E83" s="63" t="s">
        <v>58</v>
      </c>
      <c r="F83" s="60" t="s">
        <v>58</v>
      </c>
      <c r="G83" s="63">
        <v>1</v>
      </c>
      <c r="H83" s="133">
        <v>1500</v>
      </c>
      <c r="I83" s="134">
        <v>2</v>
      </c>
      <c r="J83" s="134">
        <v>3000</v>
      </c>
      <c r="K83" s="135"/>
      <c r="L83" s="60"/>
      <c r="M83" s="92">
        <v>3000</v>
      </c>
      <c r="N83" s="109"/>
      <c r="O83" s="49"/>
      <c r="P83" s="49" t="s">
        <v>48</v>
      </c>
      <c r="Q83" s="49" t="s">
        <v>48</v>
      </c>
      <c r="R83" s="47"/>
    </row>
    <row r="84" spans="1:18" ht="21" customHeight="1">
      <c r="A84" s="129" t="s">
        <v>102</v>
      </c>
      <c r="B84" s="130" t="s">
        <v>147</v>
      </c>
      <c r="C84" s="153" t="s">
        <v>144</v>
      </c>
      <c r="D84" s="132" t="s">
        <v>52</v>
      </c>
      <c r="E84" s="63" t="s">
        <v>58</v>
      </c>
      <c r="F84" s="60" t="s">
        <v>58</v>
      </c>
      <c r="G84" s="63">
        <v>10</v>
      </c>
      <c r="H84" s="133">
        <v>4800</v>
      </c>
      <c r="I84" s="134">
        <v>1</v>
      </c>
      <c r="J84" s="134">
        <v>4800</v>
      </c>
      <c r="K84" s="135">
        <v>480</v>
      </c>
      <c r="L84" s="60">
        <v>480</v>
      </c>
      <c r="M84" s="92">
        <v>5760</v>
      </c>
      <c r="N84" s="109"/>
      <c r="O84" s="49" t="s">
        <v>48</v>
      </c>
      <c r="P84" s="49" t="s">
        <v>48</v>
      </c>
      <c r="Q84" s="49" t="s">
        <v>48</v>
      </c>
      <c r="R84" s="47"/>
    </row>
    <row r="85" spans="1:18" ht="26" customHeight="1">
      <c r="A85" s="129" t="s">
        <v>102</v>
      </c>
      <c r="B85" s="130" t="s">
        <v>147</v>
      </c>
      <c r="C85" s="153" t="s">
        <v>145</v>
      </c>
      <c r="D85" s="132" t="s">
        <v>52</v>
      </c>
      <c r="E85" s="63" t="s">
        <v>58</v>
      </c>
      <c r="F85" s="60" t="s">
        <v>58</v>
      </c>
      <c r="G85" s="63">
        <v>10</v>
      </c>
      <c r="H85" s="133">
        <v>820</v>
      </c>
      <c r="I85" s="134">
        <v>2</v>
      </c>
      <c r="J85" s="134">
        <v>1640</v>
      </c>
      <c r="K85" s="135">
        <v>164</v>
      </c>
      <c r="L85" s="60">
        <v>164</v>
      </c>
      <c r="M85" s="92">
        <v>1968</v>
      </c>
      <c r="N85" s="109"/>
      <c r="O85" s="49" t="s">
        <v>48</v>
      </c>
      <c r="P85" s="49" t="s">
        <v>48</v>
      </c>
      <c r="Q85" s="49" t="s">
        <v>48</v>
      </c>
      <c r="R85" s="47"/>
    </row>
    <row r="86" spans="1:18" ht="43" customHeight="1">
      <c r="A86" s="129" t="s">
        <v>102</v>
      </c>
      <c r="B86" s="130" t="s">
        <v>148</v>
      </c>
      <c r="C86" s="153" t="s">
        <v>146</v>
      </c>
      <c r="D86" s="132" t="s">
        <v>52</v>
      </c>
      <c r="E86" s="63" t="s">
        <v>58</v>
      </c>
      <c r="F86" s="60" t="s">
        <v>54</v>
      </c>
      <c r="G86" s="63">
        <v>10</v>
      </c>
      <c r="H86" s="133">
        <v>1860</v>
      </c>
      <c r="I86" s="134">
        <v>1</v>
      </c>
      <c r="J86" s="134">
        <v>1860</v>
      </c>
      <c r="K86" s="135">
        <v>186</v>
      </c>
      <c r="L86" s="60">
        <v>186</v>
      </c>
      <c r="M86" s="92">
        <v>2232</v>
      </c>
      <c r="N86" s="109"/>
      <c r="O86" s="49" t="s">
        <v>48</v>
      </c>
      <c r="P86" s="49" t="s">
        <v>48</v>
      </c>
      <c r="Q86" s="49" t="s">
        <v>48</v>
      </c>
      <c r="R86" s="47"/>
    </row>
    <row r="87" spans="1:18" ht="43" customHeight="1">
      <c r="A87" s="129"/>
      <c r="B87" s="130"/>
      <c r="C87" s="153"/>
      <c r="D87" s="132"/>
      <c r="E87" s="63"/>
      <c r="F87" s="60"/>
      <c r="G87" s="63"/>
      <c r="H87" s="133"/>
      <c r="I87" s="134"/>
      <c r="J87" s="134"/>
      <c r="K87" s="135"/>
      <c r="L87" s="60"/>
      <c r="M87" s="92"/>
      <c r="N87" s="109"/>
      <c r="O87" s="49"/>
      <c r="P87" s="49"/>
      <c r="Q87" s="49"/>
      <c r="R87" s="47"/>
    </row>
    <row r="88" spans="1:18" ht="43" customHeight="1">
      <c r="A88" s="129"/>
      <c r="B88" s="130"/>
      <c r="C88" s="153"/>
      <c r="D88" s="132"/>
      <c r="E88" s="63"/>
      <c r="F88" s="60"/>
      <c r="G88" s="63"/>
      <c r="H88" s="133"/>
      <c r="I88" s="134"/>
      <c r="J88" s="134"/>
      <c r="K88" s="135"/>
      <c r="L88" s="60"/>
      <c r="M88" s="92"/>
      <c r="N88" s="109"/>
      <c r="O88" s="49"/>
      <c r="P88" s="49"/>
      <c r="Q88" s="49"/>
      <c r="R88" s="47"/>
    </row>
    <row r="89" spans="1:18" ht="43" customHeight="1">
      <c r="A89" s="129"/>
      <c r="B89" s="130"/>
      <c r="C89" s="153"/>
      <c r="D89" s="132"/>
      <c r="E89" s="63"/>
      <c r="F89" s="60"/>
      <c r="G89" s="63"/>
      <c r="H89" s="133"/>
      <c r="I89" s="134"/>
      <c r="J89" s="134"/>
      <c r="K89" s="135"/>
      <c r="L89" s="60"/>
      <c r="M89" s="92"/>
      <c r="N89" s="109"/>
      <c r="O89" s="49"/>
      <c r="P89" s="49"/>
      <c r="Q89" s="49"/>
      <c r="R89" s="47"/>
    </row>
    <row r="90" spans="1:18" ht="43" customHeight="1">
      <c r="A90" s="129"/>
      <c r="B90" s="130"/>
      <c r="C90" s="153"/>
      <c r="D90" s="132"/>
      <c r="E90" s="63"/>
      <c r="F90" s="60"/>
      <c r="G90" s="63"/>
      <c r="H90" s="133"/>
      <c r="I90" s="134"/>
      <c r="J90" s="134"/>
      <c r="K90" s="135"/>
      <c r="L90" s="60"/>
      <c r="M90" s="92"/>
      <c r="N90" s="109"/>
      <c r="O90" s="49"/>
      <c r="P90" s="49"/>
      <c r="Q90" s="49"/>
      <c r="R90" s="47"/>
    </row>
    <row r="91" spans="1:18" ht="43" customHeight="1" thickBot="1">
      <c r="A91" s="53"/>
      <c r="B91" s="88"/>
      <c r="C91" s="75"/>
      <c r="D91" s="53"/>
      <c r="E91" s="64"/>
      <c r="F91" s="76"/>
      <c r="G91" s="64"/>
      <c r="H91" s="77"/>
      <c r="I91" s="98"/>
      <c r="J91" s="98"/>
      <c r="K91" s="112"/>
      <c r="L91" s="76"/>
      <c r="M91" s="92">
        <f>J91+K91+L91</f>
        <v>0</v>
      </c>
      <c r="N91" s="109"/>
      <c r="O91" s="49"/>
      <c r="P91" s="49"/>
      <c r="Q91" s="49"/>
      <c r="R91" s="47"/>
    </row>
    <row r="92" spans="1:18" ht="43" customHeight="1" thickBot="1">
      <c r="A92" s="171" t="s">
        <v>24</v>
      </c>
      <c r="B92" s="172"/>
      <c r="C92" s="172"/>
      <c r="D92" s="172"/>
      <c r="E92" s="172"/>
      <c r="F92" s="172"/>
      <c r="G92" s="172"/>
      <c r="H92" s="172"/>
      <c r="I92" s="172"/>
      <c r="J92" s="172"/>
      <c r="K92" s="173"/>
      <c r="L92" s="173"/>
      <c r="M92" s="104">
        <f t="shared" ref="M92:R92" si="2" xml:space="preserve"> SUM(M6:M91)</f>
        <v>831169.2</v>
      </c>
      <c r="N92" s="110">
        <f t="shared" si="2"/>
        <v>0</v>
      </c>
      <c r="O92" s="41">
        <f t="shared" si="2"/>
        <v>0</v>
      </c>
      <c r="P92" s="41">
        <f t="shared" si="2"/>
        <v>0</v>
      </c>
      <c r="Q92" s="41">
        <f t="shared" si="2"/>
        <v>0</v>
      </c>
      <c r="R92" s="42">
        <f t="shared" si="2"/>
        <v>0</v>
      </c>
    </row>
    <row r="93" spans="1:18" ht="43" customHeight="1"/>
    <row r="94" spans="1:18" ht="43" customHeight="1"/>
    <row r="95" spans="1:18" ht="43" customHeight="1"/>
    <row r="96" spans="1:18" ht="65" customHeight="1"/>
    <row r="97" ht="48.75" customHeight="1"/>
  </sheetData>
  <mergeCells count="5">
    <mergeCell ref="B1:M1"/>
    <mergeCell ref="B2:Q2"/>
    <mergeCell ref="B3:Q3"/>
    <mergeCell ref="N4:R4"/>
    <mergeCell ref="A92:L92"/>
  </mergeCells>
  <phoneticPr fontId="3" type="noConversion"/>
  <pageMargins left="0.95" right="0.45" top="1" bottom="0.75" header="0.3" footer="0.3"/>
  <pageSetup scale="66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M7" sqref="M7"/>
    </sheetView>
  </sheetViews>
  <sheetFormatPr baseColWidth="10" defaultColWidth="8.83203125" defaultRowHeight="14"/>
  <cols>
    <col min="1" max="1" width="8.83203125" style="1" customWidth="1"/>
    <col min="2" max="2" width="9.6640625" style="1" customWidth="1"/>
    <col min="3" max="3" width="31" style="1" customWidth="1"/>
    <col min="4" max="4" width="8.33203125" style="1" customWidth="1"/>
    <col min="5" max="5" width="9.6640625" style="1" customWidth="1"/>
    <col min="6" max="6" width="8.33203125" style="1" customWidth="1"/>
    <col min="7" max="7" width="9" style="1" customWidth="1"/>
    <col min="8" max="8" width="6" style="1" customWidth="1"/>
    <col min="9" max="9" width="8.33203125" style="1" customWidth="1"/>
    <col min="10" max="11" width="8.33203125" style="5" customWidth="1"/>
    <col min="12" max="12" width="10.83203125" style="1" customWidth="1"/>
    <col min="13" max="16" width="8.83203125" style="14" customWidth="1"/>
    <col min="17" max="17" width="12.33203125" style="1" bestFit="1" customWidth="1"/>
    <col min="18" max="18" width="16.1640625" style="1" customWidth="1"/>
    <col min="19" max="16384" width="8.83203125" style="1"/>
  </cols>
  <sheetData>
    <row r="1" spans="1:18">
      <c r="B1" s="174" t="s">
        <v>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8" ht="36" customHeight="1">
      <c r="B2" s="175" t="s">
        <v>38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7"/>
    </row>
    <row r="3" spans="1:18" ht="27" customHeight="1" thickBot="1">
      <c r="B3" s="178" t="s">
        <v>25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</row>
    <row r="4" spans="1:18" ht="21" customHeight="1" thickBot="1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180" t="s">
        <v>23</v>
      </c>
      <c r="N4" s="181"/>
      <c r="O4" s="181"/>
      <c r="P4" s="181"/>
      <c r="Q4" s="181"/>
      <c r="R4" s="115"/>
    </row>
    <row r="5" spans="1:18" s="12" customFormat="1" ht="69" thickBot="1">
      <c r="A5" s="8" t="s">
        <v>19</v>
      </c>
      <c r="B5" s="91" t="s">
        <v>31</v>
      </c>
      <c r="C5" s="123" t="s">
        <v>26</v>
      </c>
      <c r="D5" s="73" t="s">
        <v>8</v>
      </c>
      <c r="E5" s="74" t="s">
        <v>7</v>
      </c>
      <c r="F5" s="73" t="s">
        <v>10</v>
      </c>
      <c r="G5" s="74" t="s">
        <v>3</v>
      </c>
      <c r="H5" s="83" t="s">
        <v>4</v>
      </c>
      <c r="I5" s="101" t="s">
        <v>28</v>
      </c>
      <c r="J5" s="73" t="s">
        <v>29</v>
      </c>
      <c r="K5" s="73" t="s">
        <v>30</v>
      </c>
      <c r="L5" s="125" t="s">
        <v>5</v>
      </c>
      <c r="M5" s="105" t="s">
        <v>20</v>
      </c>
      <c r="N5" s="84" t="s">
        <v>21</v>
      </c>
      <c r="O5" s="84" t="s">
        <v>35</v>
      </c>
      <c r="P5" s="84" t="s">
        <v>22</v>
      </c>
      <c r="Q5" s="85" t="s">
        <v>36</v>
      </c>
      <c r="R5" s="116" t="s">
        <v>37</v>
      </c>
    </row>
    <row r="6" spans="1:18" s="12" customFormat="1" ht="44.25" customHeight="1">
      <c r="A6" s="28"/>
      <c r="B6" s="29"/>
      <c r="C6" s="122"/>
      <c r="D6" s="26"/>
      <c r="E6" s="26"/>
      <c r="F6" s="26"/>
      <c r="G6" s="31"/>
      <c r="H6" s="30"/>
      <c r="I6" s="31">
        <f>G6*H6</f>
        <v>0</v>
      </c>
      <c r="J6" s="113"/>
      <c r="K6" s="113"/>
      <c r="L6" s="124">
        <f>I6+J6+K6</f>
        <v>0</v>
      </c>
      <c r="M6" s="117"/>
      <c r="N6" s="35"/>
      <c r="O6" s="35"/>
      <c r="P6" s="35"/>
      <c r="Q6" s="35"/>
      <c r="R6" s="118"/>
    </row>
    <row r="7" spans="1:18" s="12" customFormat="1" ht="52.5" customHeight="1">
      <c r="A7" s="18"/>
      <c r="B7" s="32"/>
      <c r="C7" s="25"/>
      <c r="D7" s="26"/>
      <c r="E7" s="26"/>
      <c r="F7" s="26"/>
      <c r="G7" s="31"/>
      <c r="H7" s="30"/>
      <c r="I7" s="31">
        <f>G7*H7</f>
        <v>0</v>
      </c>
      <c r="J7" s="113"/>
      <c r="K7" s="113"/>
      <c r="L7" s="16">
        <f>I7+J7+K7</f>
        <v>0</v>
      </c>
      <c r="M7" s="117"/>
      <c r="N7" s="35"/>
      <c r="O7" s="35"/>
      <c r="P7" s="35"/>
      <c r="Q7" s="36"/>
      <c r="R7" s="118"/>
    </row>
    <row r="8" spans="1:18" s="12" customFormat="1" ht="46.5" customHeight="1">
      <c r="A8" s="18"/>
      <c r="B8" s="32"/>
      <c r="C8" s="25"/>
      <c r="D8" s="26"/>
      <c r="E8" s="26"/>
      <c r="F8" s="26"/>
      <c r="G8" s="31"/>
      <c r="H8" s="30"/>
      <c r="I8" s="31">
        <f>G8*H8</f>
        <v>0</v>
      </c>
      <c r="J8" s="113"/>
      <c r="K8" s="113"/>
      <c r="L8" s="16">
        <f>I8+J8+K8</f>
        <v>0</v>
      </c>
      <c r="M8" s="117"/>
      <c r="N8" s="35"/>
      <c r="O8" s="35"/>
      <c r="P8" s="35"/>
      <c r="Q8" s="36"/>
      <c r="R8" s="118"/>
    </row>
    <row r="9" spans="1:18" ht="48.75" customHeight="1" thickBot="1">
      <c r="A9" s="37" t="s">
        <v>24</v>
      </c>
      <c r="B9" s="21"/>
      <c r="C9" s="27"/>
      <c r="D9" s="27"/>
      <c r="E9" s="27"/>
      <c r="F9" s="27"/>
      <c r="G9" s="27"/>
      <c r="H9" s="27"/>
      <c r="I9" s="27"/>
      <c r="J9" s="27"/>
      <c r="K9" s="27"/>
      <c r="L9" s="114">
        <f t="shared" ref="L9:Q9" si="0" xml:space="preserve"> SUM(L6:L8)</f>
        <v>0</v>
      </c>
      <c r="M9" s="119">
        <f t="shared" si="0"/>
        <v>0</v>
      </c>
      <c r="N9" s="120">
        <f t="shared" si="0"/>
        <v>0</v>
      </c>
      <c r="O9" s="120">
        <f t="shared" si="0"/>
        <v>0</v>
      </c>
      <c r="P9" s="120">
        <f t="shared" si="0"/>
        <v>0</v>
      </c>
      <c r="Q9" s="120">
        <f t="shared" si="0"/>
        <v>0</v>
      </c>
      <c r="R9" s="121"/>
    </row>
  </sheetData>
  <mergeCells count="4">
    <mergeCell ref="B1:L1"/>
    <mergeCell ref="B2:P2"/>
    <mergeCell ref="B3:P3"/>
    <mergeCell ref="M4:Q4"/>
  </mergeCells>
  <pageMargins left="0.95" right="0.45" top="1" bottom="0.75" header="0.3" footer="0.3"/>
  <pageSetup scale="66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B2" sqref="B2:K2"/>
    </sheetView>
  </sheetViews>
  <sheetFormatPr baseColWidth="10" defaultColWidth="11" defaultRowHeight="16"/>
  <cols>
    <col min="1" max="1" width="9.1640625" style="13" customWidth="1"/>
    <col min="2" max="2" width="6.1640625" customWidth="1"/>
    <col min="3" max="3" width="25.83203125" customWidth="1"/>
    <col min="4" max="4" width="8.83203125" customWidth="1"/>
    <col min="5" max="5" width="7.1640625" customWidth="1"/>
    <col min="6" max="6" width="9.6640625" customWidth="1"/>
    <col min="7" max="7" width="8.5" customWidth="1"/>
    <col min="8" max="8" width="12" customWidth="1"/>
    <col min="9" max="9" width="5.33203125" customWidth="1"/>
    <col min="10" max="10" width="8.6640625" customWidth="1"/>
    <col min="12" max="12" width="7.33203125" customWidth="1"/>
    <col min="13" max="13" width="8.6640625" customWidth="1"/>
    <col min="14" max="14" width="9" customWidth="1"/>
    <col min="15" max="15" width="9.1640625" customWidth="1"/>
    <col min="16" max="16" width="17.1640625" customWidth="1"/>
  </cols>
  <sheetData>
    <row r="1" spans="1:16"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</row>
    <row r="2" spans="1:16">
      <c r="B2" s="182" t="s">
        <v>39</v>
      </c>
      <c r="C2" s="182"/>
      <c r="D2" s="182"/>
      <c r="E2" s="182"/>
      <c r="F2" s="182"/>
      <c r="G2" s="182"/>
      <c r="H2" s="182"/>
      <c r="I2" s="182"/>
      <c r="J2" s="182"/>
      <c r="K2" s="182"/>
    </row>
    <row r="3" spans="1:16" ht="44" customHeight="1">
      <c r="B3" s="184" t="s">
        <v>40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6" ht="56" customHeight="1" thickBot="1">
      <c r="B4" s="186" t="s">
        <v>17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</row>
    <row r="5" spans="1:16" s="1" customFormat="1" ht="72" customHeight="1">
      <c r="A5" s="23" t="s">
        <v>18</v>
      </c>
      <c r="B5" s="20" t="s">
        <v>2</v>
      </c>
      <c r="C5" s="8" t="s">
        <v>11</v>
      </c>
      <c r="D5" s="8" t="s">
        <v>14</v>
      </c>
      <c r="E5" s="8" t="s">
        <v>8</v>
      </c>
      <c r="F5" s="8" t="s">
        <v>7</v>
      </c>
      <c r="G5" s="8" t="s">
        <v>10</v>
      </c>
      <c r="H5" s="8" t="s">
        <v>3</v>
      </c>
      <c r="I5" s="8" t="s">
        <v>4</v>
      </c>
      <c r="J5" s="8" t="s">
        <v>1</v>
      </c>
      <c r="K5" s="15" t="s">
        <v>5</v>
      </c>
      <c r="L5" s="35" t="s">
        <v>15</v>
      </c>
      <c r="M5" s="35" t="s">
        <v>16</v>
      </c>
      <c r="N5" s="35" t="s">
        <v>13</v>
      </c>
      <c r="O5" s="35" t="s">
        <v>12</v>
      </c>
      <c r="P5" s="27" t="s">
        <v>32</v>
      </c>
    </row>
    <row r="6" spans="1:16">
      <c r="A6" s="24"/>
      <c r="B6" s="21"/>
      <c r="C6" s="2" t="s">
        <v>9</v>
      </c>
      <c r="D6" s="2"/>
      <c r="E6" s="2"/>
      <c r="F6" s="2" t="s">
        <v>6</v>
      </c>
      <c r="G6" s="2"/>
      <c r="H6" s="3">
        <v>100000</v>
      </c>
      <c r="I6" s="4">
        <v>1</v>
      </c>
      <c r="J6" s="2"/>
      <c r="K6" s="16">
        <f t="shared" ref="K6:K20" si="0">H6*I6</f>
        <v>100000</v>
      </c>
      <c r="L6" s="36"/>
      <c r="M6" s="93"/>
      <c r="N6" s="93"/>
      <c r="O6" s="93"/>
      <c r="P6" s="19"/>
    </row>
    <row r="7" spans="1:16">
      <c r="A7" s="24"/>
      <c r="B7" s="21"/>
      <c r="C7" s="2"/>
      <c r="D7" s="2"/>
      <c r="E7" s="2"/>
      <c r="F7" s="2"/>
      <c r="G7" s="2"/>
      <c r="H7" s="3">
        <v>0</v>
      </c>
      <c r="I7" s="4">
        <v>0</v>
      </c>
      <c r="J7" s="2"/>
      <c r="K7" s="16">
        <f t="shared" si="0"/>
        <v>0</v>
      </c>
      <c r="L7" s="36"/>
      <c r="M7" s="93"/>
      <c r="N7" s="93"/>
      <c r="O7" s="93"/>
      <c r="P7" s="19"/>
    </row>
    <row r="8" spans="1:16">
      <c r="A8" s="24"/>
      <c r="B8" s="21"/>
      <c r="C8" s="2"/>
      <c r="D8" s="2"/>
      <c r="E8" s="2"/>
      <c r="F8" s="2"/>
      <c r="G8" s="2"/>
      <c r="H8" s="3">
        <v>0</v>
      </c>
      <c r="I8" s="4">
        <v>0</v>
      </c>
      <c r="J8" s="2"/>
      <c r="K8" s="16">
        <f t="shared" si="0"/>
        <v>0</v>
      </c>
      <c r="L8" s="36"/>
      <c r="M8" s="93"/>
      <c r="N8" s="93"/>
      <c r="O8" s="93"/>
      <c r="P8" s="19"/>
    </row>
    <row r="9" spans="1:16">
      <c r="A9" s="24"/>
      <c r="B9" s="21"/>
      <c r="C9" s="2"/>
      <c r="D9" s="2"/>
      <c r="E9" s="2"/>
      <c r="F9" s="2"/>
      <c r="G9" s="2"/>
      <c r="H9" s="3">
        <v>0</v>
      </c>
      <c r="I9" s="4">
        <v>0</v>
      </c>
      <c r="J9" s="2"/>
      <c r="K9" s="16">
        <f t="shared" si="0"/>
        <v>0</v>
      </c>
      <c r="L9" s="36"/>
      <c r="M9" s="93"/>
      <c r="N9" s="93"/>
      <c r="O9" s="93"/>
      <c r="P9" s="19"/>
    </row>
    <row r="10" spans="1:16">
      <c r="A10" s="24"/>
      <c r="B10" s="21"/>
      <c r="C10" s="2"/>
      <c r="D10" s="2"/>
      <c r="E10" s="2"/>
      <c r="F10" s="2"/>
      <c r="G10" s="2"/>
      <c r="H10" s="3">
        <v>0</v>
      </c>
      <c r="I10" s="4">
        <v>0</v>
      </c>
      <c r="J10" s="2"/>
      <c r="K10" s="16">
        <f t="shared" si="0"/>
        <v>0</v>
      </c>
      <c r="L10" s="36"/>
      <c r="M10" s="93"/>
      <c r="N10" s="93"/>
      <c r="O10" s="93"/>
      <c r="P10" s="19"/>
    </row>
    <row r="11" spans="1:16">
      <c r="A11" s="24"/>
      <c r="B11" s="21"/>
      <c r="C11" s="2"/>
      <c r="D11" s="2"/>
      <c r="E11" s="2"/>
      <c r="F11" s="2"/>
      <c r="G11" s="2"/>
      <c r="H11" s="3">
        <v>0</v>
      </c>
      <c r="I11" s="4">
        <v>0</v>
      </c>
      <c r="J11" s="2"/>
      <c r="K11" s="16">
        <f t="shared" si="0"/>
        <v>0</v>
      </c>
      <c r="L11" s="36"/>
      <c r="M11" s="93"/>
      <c r="N11" s="93"/>
      <c r="O11" s="93"/>
      <c r="P11" s="19"/>
    </row>
    <row r="12" spans="1:16">
      <c r="A12" s="24"/>
      <c r="B12" s="21"/>
      <c r="C12" s="2"/>
      <c r="D12" s="2"/>
      <c r="E12" s="2"/>
      <c r="F12" s="2"/>
      <c r="G12" s="2"/>
      <c r="H12" s="3">
        <v>0</v>
      </c>
      <c r="I12" s="4">
        <v>0</v>
      </c>
      <c r="J12" s="2"/>
      <c r="K12" s="16">
        <f t="shared" si="0"/>
        <v>0</v>
      </c>
      <c r="L12" s="36"/>
      <c r="M12" s="93"/>
      <c r="N12" s="93"/>
      <c r="O12" s="93"/>
      <c r="P12" s="19"/>
    </row>
    <row r="13" spans="1:16">
      <c r="A13" s="24"/>
      <c r="B13" s="21"/>
      <c r="C13" s="2"/>
      <c r="D13" s="2"/>
      <c r="E13" s="2"/>
      <c r="F13" s="2"/>
      <c r="G13" s="2"/>
      <c r="H13" s="3">
        <v>0</v>
      </c>
      <c r="I13" s="4">
        <v>0</v>
      </c>
      <c r="J13" s="2"/>
      <c r="K13" s="16">
        <f t="shared" si="0"/>
        <v>0</v>
      </c>
      <c r="L13" s="36"/>
      <c r="M13" s="93"/>
      <c r="N13" s="93"/>
      <c r="O13" s="93"/>
      <c r="P13" s="19"/>
    </row>
    <row r="14" spans="1:16">
      <c r="A14" s="24"/>
      <c r="B14" s="21"/>
      <c r="C14" s="2"/>
      <c r="D14" s="2"/>
      <c r="E14" s="2"/>
      <c r="F14" s="2"/>
      <c r="G14" s="2"/>
      <c r="H14" s="3">
        <v>0</v>
      </c>
      <c r="I14" s="4">
        <v>0</v>
      </c>
      <c r="J14" s="2"/>
      <c r="K14" s="16">
        <f t="shared" si="0"/>
        <v>0</v>
      </c>
      <c r="L14" s="36"/>
      <c r="M14" s="93"/>
      <c r="N14" s="93"/>
      <c r="O14" s="93"/>
      <c r="P14" s="19"/>
    </row>
    <row r="15" spans="1:16">
      <c r="A15" s="24"/>
      <c r="B15" s="21"/>
      <c r="C15" s="2"/>
      <c r="D15" s="2"/>
      <c r="E15" s="2"/>
      <c r="F15" s="2"/>
      <c r="G15" s="2"/>
      <c r="H15" s="3">
        <v>0</v>
      </c>
      <c r="I15" s="4">
        <v>0</v>
      </c>
      <c r="J15" s="2"/>
      <c r="K15" s="16">
        <f t="shared" si="0"/>
        <v>0</v>
      </c>
      <c r="L15" s="36"/>
      <c r="M15" s="93"/>
      <c r="N15" s="93"/>
      <c r="O15" s="93"/>
      <c r="P15" s="19"/>
    </row>
    <row r="16" spans="1:16">
      <c r="A16" s="24"/>
      <c r="B16" s="21"/>
      <c r="C16" s="2"/>
      <c r="D16" s="2"/>
      <c r="E16" s="2"/>
      <c r="F16" s="2"/>
      <c r="G16" s="2"/>
      <c r="H16" s="3">
        <v>0</v>
      </c>
      <c r="I16" s="4">
        <v>0</v>
      </c>
      <c r="J16" s="2"/>
      <c r="K16" s="16">
        <f t="shared" si="0"/>
        <v>0</v>
      </c>
      <c r="L16" s="36"/>
      <c r="M16" s="93"/>
      <c r="N16" s="93"/>
      <c r="O16" s="93"/>
      <c r="P16" s="19"/>
    </row>
    <row r="17" spans="1:16">
      <c r="A17" s="24"/>
      <c r="B17" s="21"/>
      <c r="C17" s="2"/>
      <c r="D17" s="2"/>
      <c r="E17" s="2"/>
      <c r="F17" s="2"/>
      <c r="G17" s="2"/>
      <c r="H17" s="3">
        <v>0</v>
      </c>
      <c r="I17" s="4">
        <v>0</v>
      </c>
      <c r="J17" s="2"/>
      <c r="K17" s="16">
        <f t="shared" si="0"/>
        <v>0</v>
      </c>
      <c r="L17" s="36"/>
      <c r="M17" s="93"/>
      <c r="N17" s="93"/>
      <c r="O17" s="93"/>
      <c r="P17" s="19"/>
    </row>
    <row r="18" spans="1:16">
      <c r="A18" s="24"/>
      <c r="B18" s="21"/>
      <c r="C18" s="2"/>
      <c r="D18" s="2"/>
      <c r="E18" s="2"/>
      <c r="F18" s="2"/>
      <c r="G18" s="2"/>
      <c r="H18" s="3">
        <v>0</v>
      </c>
      <c r="I18" s="4">
        <v>0</v>
      </c>
      <c r="J18" s="2"/>
      <c r="K18" s="16">
        <f t="shared" si="0"/>
        <v>0</v>
      </c>
      <c r="L18" s="36"/>
      <c r="M18" s="93"/>
      <c r="N18" s="93"/>
      <c r="O18" s="93"/>
      <c r="P18" s="19"/>
    </row>
    <row r="19" spans="1:16">
      <c r="A19" s="24"/>
      <c r="B19" s="21"/>
      <c r="C19" s="2"/>
      <c r="D19" s="2"/>
      <c r="E19" s="2"/>
      <c r="F19" s="2"/>
      <c r="G19" s="2"/>
      <c r="H19" s="3">
        <v>0</v>
      </c>
      <c r="I19" s="4">
        <v>0</v>
      </c>
      <c r="J19" s="2"/>
      <c r="K19" s="16">
        <f t="shared" si="0"/>
        <v>0</v>
      </c>
      <c r="L19" s="36"/>
      <c r="M19" s="93"/>
      <c r="N19" s="93"/>
      <c r="O19" s="93"/>
      <c r="P19" s="19"/>
    </row>
    <row r="20" spans="1:16" ht="17" thickBot="1">
      <c r="A20" s="24"/>
      <c r="B20" s="22"/>
      <c r="C20" s="9"/>
      <c r="D20" s="9"/>
      <c r="E20" s="9"/>
      <c r="F20" s="9"/>
      <c r="G20" s="9"/>
      <c r="H20" s="10">
        <v>0</v>
      </c>
      <c r="I20" s="11">
        <v>0</v>
      </c>
      <c r="J20" s="9"/>
      <c r="K20" s="17">
        <f t="shared" si="0"/>
        <v>0</v>
      </c>
      <c r="L20" s="36"/>
      <c r="M20" s="93"/>
      <c r="N20" s="93"/>
      <c r="O20" s="93"/>
      <c r="P20" s="19"/>
    </row>
    <row r="21" spans="1:16">
      <c r="B21" s="5"/>
      <c r="C21" s="5"/>
      <c r="D21" s="5"/>
      <c r="E21" s="5"/>
      <c r="F21" s="5"/>
      <c r="G21" s="5"/>
      <c r="H21" s="6">
        <f>SUM(H6:H20)</f>
        <v>100000</v>
      </c>
      <c r="I21" s="7"/>
      <c r="J21" s="5"/>
      <c r="K21" s="6">
        <f>SUM(K6:K20)</f>
        <v>100000</v>
      </c>
      <c r="L21" s="1"/>
    </row>
    <row r="22" spans="1:16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4">
    <mergeCell ref="B2:K2"/>
    <mergeCell ref="B1:K1"/>
    <mergeCell ref="B3:O3"/>
    <mergeCell ref="B4:O4"/>
  </mergeCells>
  <phoneticPr fontId="3" type="noConversion"/>
  <pageMargins left="1" right="0.5" top="1" bottom="0.75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Resource Allocation List</vt:lpstr>
      <vt:lpstr>Emergency Requests</vt:lpstr>
      <vt:lpstr>Big Ticket Item List</vt:lpstr>
      <vt:lpstr>'Annual Resource Allocation List'!Print_Area</vt:lpstr>
      <vt:lpstr>'Emergency Requests'!Print_Area</vt:lpstr>
    </vt:vector>
  </TitlesOfParts>
  <Company>FHDA Community College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Coleen Lee-Wheat</dc:creator>
  <cp:lastModifiedBy>Microsoft Office User</cp:lastModifiedBy>
  <cp:lastPrinted>2018-11-06T20:18:01Z</cp:lastPrinted>
  <dcterms:created xsi:type="dcterms:W3CDTF">2016-03-02T05:06:15Z</dcterms:created>
  <dcterms:modified xsi:type="dcterms:W3CDTF">2019-10-22T20:35:56Z</dcterms:modified>
</cp:coreProperties>
</file>