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mc:AlternateContent xmlns:mc="http://schemas.openxmlformats.org/markup-compatibility/2006">
    <mc:Choice Requires="x15">
      <x15ac:absPath xmlns:x15ac="http://schemas.microsoft.com/office/spreadsheetml/2010/11/ac" url="/Users/everto/Desktop/"/>
    </mc:Choice>
  </mc:AlternateContent>
  <xr:revisionPtr revIDLastSave="0" documentId="8_{81BA61BE-FEF5-E147-B641-0FA0FE4CB495}" xr6:coauthVersionLast="36" xr6:coauthVersionMax="36" xr10:uidLastSave="{00000000-0000-0000-0000-000000000000}"/>
  <bookViews>
    <workbookView xWindow="1260" yWindow="460" windowWidth="29680" windowHeight="18180" xr2:uid="{00000000-000D-0000-FFFF-FFFF00000000}"/>
  </bookViews>
  <sheets>
    <sheet name="Annual Resource Allocation List" sheetId="5" r:id="rId1"/>
    <sheet name="Facility Requests" sheetId="8" r:id="rId2"/>
    <sheet name="Emergency Requests" sheetId="4" r:id="rId3"/>
    <sheet name="Big Ticket Item List" sheetId="2" r:id="rId4"/>
  </sheets>
  <definedNames>
    <definedName name="_xlnm.Print_Area" localSheetId="2">'Emergency Requests'!$B$2:$R$8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AMBDA_WF"/>
        <xcalcf:feature name="microsoft.com:LET_WF"/>
      </xcalcf:calcFeatures>
    </ext>
  </extLst>
</workbook>
</file>

<file path=xl/calcChain.xml><?xml version="1.0" encoding="utf-8"?>
<calcChain xmlns="http://schemas.openxmlformats.org/spreadsheetml/2006/main">
  <c r="L6" i="5" l="1"/>
  <c r="L7" i="5"/>
  <c r="L8" i="5"/>
  <c r="L9" i="5"/>
  <c r="L10" i="5"/>
  <c r="L11" i="5"/>
  <c r="L12" i="5"/>
  <c r="L14" i="5"/>
  <c r="L15" i="5"/>
  <c r="K14" i="5"/>
  <c r="K15" i="5"/>
  <c r="K6" i="5"/>
  <c r="K7" i="5"/>
  <c r="K8" i="5"/>
  <c r="K9" i="5"/>
  <c r="K10" i="5"/>
  <c r="K11" i="5"/>
  <c r="K12" i="5"/>
  <c r="K13" i="5"/>
  <c r="L13" i="5" s="1"/>
  <c r="N13" i="5" s="1"/>
  <c r="N12" i="8"/>
  <c r="N12" i="2"/>
  <c r="K8" i="4"/>
  <c r="N8" i="4"/>
  <c r="K7" i="4"/>
  <c r="N7" i="4"/>
  <c r="K6" i="4"/>
  <c r="N6" i="4"/>
  <c r="N9" i="4"/>
  <c r="S9" i="4"/>
  <c r="R9" i="4"/>
  <c r="Q9" i="4"/>
  <c r="P9" i="4"/>
  <c r="O9" i="4"/>
  <c r="N16" i="5" l="1"/>
</calcChain>
</file>

<file path=xl/sharedStrings.xml><?xml version="1.0" encoding="utf-8"?>
<sst xmlns="http://schemas.openxmlformats.org/spreadsheetml/2006/main" count="187" uniqueCount="74">
  <si>
    <t>De Anza College: Instructional Planning and Budget Team</t>
  </si>
  <si>
    <r>
      <t xml:space="preserve">RESOURCE REQUEST LIST 2022-23   </t>
    </r>
    <r>
      <rPr>
        <b/>
        <u/>
        <sz val="9"/>
        <color indexed="8"/>
        <rFont val="Times New Roman"/>
        <family val="1"/>
      </rPr>
      <t xml:space="preserve">Department/Division: </t>
    </r>
    <r>
      <rPr>
        <b/>
        <u/>
        <sz val="9"/>
        <color rgb="FF000000"/>
        <rFont val="Times New Roman"/>
        <family val="1"/>
      </rPr>
      <t>CHEM/PSME</t>
    </r>
    <r>
      <rPr>
        <b/>
        <sz val="9"/>
        <color indexed="8"/>
        <rFont val="Times New Roman"/>
        <family val="1"/>
      </rPr>
      <t xml:space="preserve">          </t>
    </r>
    <r>
      <rPr>
        <b/>
        <u/>
        <sz val="9"/>
        <color indexed="8"/>
        <rFont val="Times New Roman"/>
        <family val="1"/>
      </rPr>
      <t xml:space="preserve"> Name of Point of Contact:</t>
    </r>
    <r>
      <rPr>
        <b/>
        <sz val="9"/>
        <color indexed="8"/>
        <rFont val="Times New Roman"/>
        <family val="1"/>
      </rPr>
      <t xml:space="preserve"> </t>
    </r>
    <r>
      <rPr>
        <u/>
        <sz val="9"/>
        <color rgb="FF000000"/>
        <rFont val="Times New Roman"/>
        <family val="1"/>
      </rPr>
      <t>Brendan Mar</t>
    </r>
  </si>
  <si>
    <r>
      <rPr>
        <b/>
        <u/>
        <sz val="9"/>
        <color indexed="8"/>
        <rFont val="Times New Roman"/>
        <family val="1"/>
      </rPr>
      <t>I</t>
    </r>
    <r>
      <rPr>
        <b/>
        <sz val="9"/>
        <color indexed="8"/>
        <rFont val="Times New Roman"/>
        <family val="1"/>
      </rPr>
      <t xml:space="preserve">nstructions:  Each Department/Program must provide an instructional equipment request list each year.  A Division priority list should be developed by working within your Division processes.
Items you do not have to list: 
1) computer and furniture requests that are already on a college refresh schedule or items that already exist in classrooms, offices, conference rooms etc.  
2) office supplies or items normally covered by operational ”B” budget.
Items that should be listed:  All instructional equipment items with a subtotal value of  $100 or more per individual item that do not fall within #1 or #2 above.
Note: The items should provide programmatic support for student learning and </t>
    </r>
    <r>
      <rPr>
        <b/>
        <u/>
        <sz val="9"/>
        <color indexed="8"/>
        <rFont val="Times New Roman"/>
        <family val="1"/>
      </rPr>
      <t>must</t>
    </r>
    <r>
      <rPr>
        <b/>
        <sz val="9"/>
        <color indexed="8"/>
        <rFont val="Times New Roman"/>
        <family val="1"/>
      </rPr>
      <t xml:space="preserve"> be included as a part of the Program Review submitted in Spring 2019. If there is an emergency item needed that was not on the Program Review, then list that on sheet 2 titled “Emergency Requests”.</t>
    </r>
    <r>
      <rPr>
        <b/>
        <sz val="9"/>
        <color indexed="10"/>
        <rFont val="Times New Roman"/>
        <family val="1"/>
      </rPr>
      <t xml:space="preserve">
</t>
    </r>
    <r>
      <rPr>
        <b/>
        <sz val="9"/>
        <color indexed="8"/>
        <rFont val="Times New Roman"/>
        <family val="1"/>
      </rPr>
      <t xml:space="preserve">Priorities: </t>
    </r>
    <r>
      <rPr>
        <b/>
        <sz val="9"/>
        <color indexed="10"/>
        <rFont val="Times New Roman"/>
        <family val="1"/>
      </rPr>
      <t>Critical:</t>
    </r>
    <r>
      <rPr>
        <b/>
        <sz val="9"/>
        <color indexed="8"/>
        <rFont val="Times New Roman"/>
        <family val="1"/>
      </rPr>
      <t xml:space="preserve"> Courses and/or program cannot run without it; </t>
    </r>
    <r>
      <rPr>
        <b/>
        <sz val="9"/>
        <color indexed="10"/>
        <rFont val="Times New Roman"/>
        <family val="1"/>
      </rPr>
      <t>Needed</t>
    </r>
    <r>
      <rPr>
        <b/>
        <sz val="9"/>
        <color indexed="8"/>
        <rFont val="Times New Roman"/>
        <family val="1"/>
      </rPr>
      <t xml:space="preserve">: Necessary in 1 - 2 yearsNecessary for the regular functions of the program (i.e., replenishing supply items, replacement aging equipment) -- will cause program delays or changes in course scheduling if not provided ; </t>
    </r>
    <r>
      <rPr>
        <b/>
        <sz val="9"/>
        <color indexed="10"/>
        <rFont val="Times New Roman"/>
        <family val="1"/>
      </rPr>
      <t>Desirable:</t>
    </r>
    <r>
      <rPr>
        <b/>
        <sz val="9"/>
        <color indexed="8"/>
        <rFont val="Times New Roman"/>
        <family val="1"/>
      </rPr>
      <t xml:space="preserve"> Requested as part of program growth or innovation </t>
    </r>
    <r>
      <rPr>
        <b/>
        <u/>
        <sz val="9"/>
        <color indexed="8"/>
        <rFont val="Times New Roman"/>
        <family val="1"/>
      </rPr>
      <t xml:space="preserve">
</t>
    </r>
    <r>
      <rPr>
        <sz val="9"/>
        <color indexed="8"/>
        <rFont val="Times New Roman"/>
        <family val="1"/>
      </rPr>
      <t xml:space="preserve">
</t>
    </r>
  </si>
  <si>
    <t>To be completed by  IPBT</t>
  </si>
  <si>
    <t>Other/Notes</t>
  </si>
  <si>
    <t xml:space="preserve">
Department</t>
  </si>
  <si>
    <t>Priority: Critical, Needed, Desirable</t>
  </si>
  <si>
    <r>
      <t xml:space="preserve">Category:
</t>
    </r>
    <r>
      <rPr>
        <sz val="9"/>
        <rFont val="Times New Roman"/>
        <family val="1"/>
      </rPr>
      <t>Equipment,
Facility, or
Other</t>
    </r>
  </si>
  <si>
    <t xml:space="preserve">Item(please remember, the subtotal value must be over $100) </t>
  </si>
  <si>
    <t>Enter Justification
1. Who are the racial/ethnic and underserved groups affected? 
2. Does the funding request ignore or worsen existing disparities or produce other unintended consequences? What is the impact on eliminating the equity gap?  
3. How does the allocation advance opportunities for historically underrepresented students and communities?</t>
  </si>
  <si>
    <t>Infra-structure needed? Yes/No</t>
  </si>
  <si>
    <t xml:space="preserve">New Item or Replacement N/Rp </t>
  </si>
  <si>
    <t>Life Expectancy of  item (years)</t>
  </si>
  <si>
    <t>Per Item Cost</t>
  </si>
  <si>
    <t>Quantity</t>
  </si>
  <si>
    <t>Subtotal</t>
  </si>
  <si>
    <t>Tax
9.00%</t>
  </si>
  <si>
    <t>Shipping</t>
  </si>
  <si>
    <t>Total Cost</t>
  </si>
  <si>
    <t>Lottery</t>
  </si>
  <si>
    <t>Instructional Equipment Funding</t>
  </si>
  <si>
    <t>Strong Workforce Funds</t>
  </si>
  <si>
    <t>Perkins Funds</t>
  </si>
  <si>
    <t>Facilities</t>
  </si>
  <si>
    <t>CHEM</t>
  </si>
  <si>
    <t>Critical</t>
  </si>
  <si>
    <t>Equipment</t>
  </si>
  <si>
    <t>Computers for PT faculty area</t>
  </si>
  <si>
    <t>Part-time faculty need access to up-to-date computers capable of running Zoom and other relevant software to serve students effectively.</t>
  </si>
  <si>
    <t>N</t>
  </si>
  <si>
    <t>Rp</t>
  </si>
  <si>
    <t>Needed</t>
  </si>
  <si>
    <t>Vernier Go Direct SpectroVis Plus Spectrophotometers</t>
  </si>
  <si>
    <t>The department currently relies on old spectrophotometers that are heavy, require specialized sample containers, and are incompatible with the multipurpose data-collection system we use in our other labs. These replacements will allow more efficient data collection and substnatially improve the student experience in the CHEM 1B lab program.</t>
  </si>
  <si>
    <t>Vernier LabQuest 3 Data Loggers</t>
  </si>
  <si>
    <t>This tool for streamlined data collection in the lab will allow students to use their time more efficiently.</t>
  </si>
  <si>
    <t>Vernier Go Direct Temperature Probe</t>
  </si>
  <si>
    <t>Students require adequate access to sensors to effectively take measurements in lab.</t>
  </si>
  <si>
    <t>Vernier Go Direct Gas Pressure Sensor</t>
  </si>
  <si>
    <t>2208 Computers</t>
  </si>
  <si>
    <t>Students in our Chem 1C courses need computers to assist in data collection and processing.</t>
  </si>
  <si>
    <t>2208 Printer</t>
  </si>
  <si>
    <t>A lab printer is necessary so that students can print computer generated data produced in lab.</t>
  </si>
  <si>
    <t>Desirable</t>
  </si>
  <si>
    <t>GC computer interfaces</t>
  </si>
  <si>
    <t>Our Current Interfaces are cobbled together from cables we borrowed from Physics and an aging proprietary printer. We need these  interfaces in order to connect our GCs to a loacl computer allowing us to collect, analyze, and print data in a more modern and convenient way. This has added import as the current printer seems to be on its last legs and aquiring this new equipment is preferable to simply replacing the old printer with a new version of the same limited technology.</t>
  </si>
  <si>
    <t>Other</t>
  </si>
  <si>
    <t>ACS Safety Training</t>
  </si>
  <si>
    <t>Adequate instruction on chemical safety is necessary for students to work in the lab.</t>
  </si>
  <si>
    <t>Annual</t>
  </si>
  <si>
    <t>Goggle sanitization cabinets</t>
  </si>
  <si>
    <t>Sanitizing cabinets would allow the department to safely lend out safety goggles to students for use in the lab.</t>
  </si>
  <si>
    <t>Total Requests</t>
  </si>
  <si>
    <t xml:space="preserve">  </t>
  </si>
  <si>
    <t>INSTRUCTIONAL EQUIPMENT LIST</t>
  </si>
  <si>
    <r>
      <t xml:space="preserve"> </t>
    </r>
    <r>
      <rPr>
        <b/>
        <u/>
        <sz val="12"/>
        <color indexed="8"/>
        <rFont val="Calibri"/>
        <family val="2"/>
      </rPr>
      <t xml:space="preserve">Department/Division: </t>
    </r>
    <r>
      <rPr>
        <b/>
        <sz val="12"/>
        <color indexed="8"/>
        <rFont val="Calibri"/>
        <family val="2"/>
      </rPr>
      <t xml:space="preserve">                                               </t>
    </r>
    <r>
      <rPr>
        <b/>
        <u/>
        <sz val="12"/>
        <color indexed="8"/>
        <rFont val="Calibri"/>
        <family val="2"/>
      </rPr>
      <t xml:space="preserve">_______________    Name of Point of Contact: ___________________                                              </t>
    </r>
    <r>
      <rPr>
        <u/>
        <sz val="10"/>
        <color indexed="8"/>
        <rFont val="Calibri"/>
        <family val="2"/>
      </rPr>
      <t xml:space="preserve"> writer's name</t>
    </r>
    <r>
      <rPr>
        <b/>
        <sz val="12"/>
        <color indexed="8"/>
        <rFont val="Calibri"/>
        <family val="2"/>
      </rPr>
      <t xml:space="preserve">                                                                                                                                                                                                                    (</t>
    </r>
    <r>
      <rPr>
        <b/>
        <sz val="11"/>
        <color indexed="8"/>
        <rFont val="Calibri"/>
        <family val="2"/>
      </rPr>
      <t>Large Value Items that are structurally necessary for program improvement or continuation and cost more then $100,000 per single item</t>
    </r>
    <r>
      <rPr>
        <b/>
        <sz val="12"/>
        <color indexed="8"/>
        <rFont val="Calibri"/>
        <family val="2"/>
      </rPr>
      <t>)</t>
    </r>
  </si>
  <si>
    <r>
      <rPr>
        <b/>
        <u/>
        <sz val="10"/>
        <color indexed="8"/>
        <rFont val="Calibri"/>
        <family val="2"/>
      </rPr>
      <t>Instructions:</t>
    </r>
    <r>
      <rPr>
        <sz val="10"/>
        <color indexed="8"/>
        <rFont val="Calibri"/>
        <family val="2"/>
      </rPr>
      <t xml:space="preserve">  Use this list for large ticket items (even if you don't have an estimated cost of the item.  Examples of "big ticket items" are things like a Planetarium Projector (valued at approximately $400,000), Bleachers for Gymnasium (estimated cost unknown), Electronic Garage Door for Automotive Technology Garage, Stadium Bleacher for Football Field, etc.</t>
    </r>
    <r>
      <rPr>
        <sz val="12"/>
        <color theme="1"/>
        <rFont val="Calibri"/>
        <family val="2"/>
        <scheme val="minor"/>
      </rPr>
      <t xml:space="preserve">
</t>
    </r>
    <r>
      <rPr>
        <b/>
        <sz val="12"/>
        <color indexed="8"/>
        <rFont val="Calibri"/>
        <family val="2"/>
      </rPr>
      <t>This list should be sent to your Dean when you submit your APRU.</t>
    </r>
  </si>
  <si>
    <t>Priority Critical, Needed, Desirable</t>
  </si>
  <si>
    <t>Category:
Facility only</t>
  </si>
  <si>
    <t xml:space="preserve">Currently going for bid under current allocation of  2018-19 </t>
  </si>
  <si>
    <t xml:space="preserve"> </t>
  </si>
  <si>
    <r>
      <rPr>
        <b/>
        <sz val="12"/>
        <color indexed="8"/>
        <rFont val="Calibri"/>
        <family val="2"/>
      </rPr>
      <t xml:space="preserve">EMERGENCY REQUESTS  LIST </t>
    </r>
    <r>
      <rPr>
        <b/>
        <sz val="10"/>
        <color indexed="8"/>
        <rFont val="Calibri"/>
        <family val="2"/>
      </rPr>
      <t xml:space="preserve">    Department/Division:  </t>
    </r>
    <r>
      <rPr>
        <b/>
        <u/>
        <sz val="10"/>
        <color indexed="8"/>
        <rFont val="Calibri"/>
        <family val="2"/>
      </rPr>
      <t xml:space="preserve">                                    </t>
    </r>
    <r>
      <rPr>
        <b/>
        <sz val="10"/>
        <color indexed="8"/>
        <rFont val="Calibri"/>
        <family val="2"/>
      </rPr>
      <t>____________    Name of Point of Contact: ____________________________</t>
    </r>
  </si>
  <si>
    <r>
      <rPr>
        <b/>
        <u/>
        <sz val="10"/>
        <color indexed="8"/>
        <rFont val="Calibri"/>
        <family val="2"/>
      </rPr>
      <t>Instructions:</t>
    </r>
    <r>
      <rPr>
        <sz val="10"/>
        <color indexed="8"/>
        <rFont val="Calibri"/>
        <family val="2"/>
      </rPr>
      <t xml:space="preserve">   This page for emergency requests such as a piece of equipment that broke unexpectedly. </t>
    </r>
  </si>
  <si>
    <t>Division/
Department</t>
  </si>
  <si>
    <r>
      <t>Priority</t>
    </r>
    <r>
      <rPr>
        <b/>
        <sz val="12"/>
        <color indexed="10"/>
        <rFont val="Times New Roman"/>
        <family val="1"/>
      </rPr>
      <t xml:space="preserve"> Critical, Needed, Desirable</t>
    </r>
  </si>
  <si>
    <r>
      <t xml:space="preserve">Item </t>
    </r>
    <r>
      <rPr>
        <b/>
        <sz val="10"/>
        <color indexed="10"/>
        <rFont val="Calibri"/>
        <family val="2"/>
      </rPr>
      <t xml:space="preserve">including why it was not included as a resource request </t>
    </r>
  </si>
  <si>
    <t>How Many?</t>
  </si>
  <si>
    <t>TOTALS</t>
  </si>
  <si>
    <r>
      <t xml:space="preserve"> </t>
    </r>
    <r>
      <rPr>
        <b/>
        <u/>
        <sz val="12"/>
        <color indexed="8"/>
        <rFont val="Calibri"/>
        <family val="2"/>
      </rPr>
      <t xml:space="preserve">Department/Division: </t>
    </r>
    <r>
      <rPr>
        <b/>
        <sz val="12"/>
        <color indexed="8"/>
        <rFont val="Calibri"/>
        <family val="2"/>
      </rPr>
      <t xml:space="preserve">        </t>
    </r>
    <r>
      <rPr>
        <b/>
        <u/>
        <sz val="12"/>
        <color rgb="FF000000"/>
        <rFont val="Calibri"/>
        <family val="2"/>
      </rPr>
      <t xml:space="preserve">CHEM/PSME </t>
    </r>
    <r>
      <rPr>
        <b/>
        <sz val="12"/>
        <color rgb="FF000000"/>
        <rFont val="Calibri"/>
        <family val="2"/>
      </rPr>
      <t xml:space="preserve">                  </t>
    </r>
    <r>
      <rPr>
        <b/>
        <u/>
        <sz val="12"/>
        <color indexed="8"/>
        <rFont val="Calibri"/>
        <family val="2"/>
      </rPr>
      <t>Name of Point of Contact: Brendan Mar</t>
    </r>
    <r>
      <rPr>
        <b/>
        <sz val="12"/>
        <color rgb="FF000000"/>
        <rFont val="Calibri"/>
        <family val="2"/>
      </rPr>
      <t xml:space="preserve">                                     </t>
    </r>
    <r>
      <rPr>
        <b/>
        <sz val="12"/>
        <color indexed="8"/>
        <rFont val="Calibri"/>
        <family val="2"/>
      </rPr>
      <t xml:space="preserve">                                                                                                                                                                                                                    (</t>
    </r>
    <r>
      <rPr>
        <b/>
        <sz val="11"/>
        <color indexed="8"/>
        <rFont val="Calibri"/>
        <family val="2"/>
      </rPr>
      <t>Large Value Items that are structurally necessary for program improvement or continuation and cost more then $100,000 per single item</t>
    </r>
    <r>
      <rPr>
        <b/>
        <sz val="12"/>
        <color indexed="8"/>
        <rFont val="Calibri"/>
        <family val="2"/>
      </rPr>
      <t>)</t>
    </r>
  </si>
  <si>
    <t>Facility</t>
  </si>
  <si>
    <t>Assessment and repair of HVAC system servicing the chemistry lab building (SC2).</t>
  </si>
  <si>
    <t>For years the department has struggled with chronic issues related to proper regulation of pressure and temperature in the lab facilities, which has at times placed us at serious risk of catastrophic incidents. For example, on more than one occasion, temperatures in our stockroom facilities have risen to levels above the boiling points of some of the flammable organic solvents housed there, causing these chemicals to be under such high pressure that their bottles warped as a result. A breach of one of these containers and resulting fire could easily have caused an environmental release of chemicals sufficient to potentially require a temporary shutdown of the campus, not to mention the possibility of death or serious harm to anyone in the building at the time. While the temperature issues have been brought under control for the time being, we continue to deal with periodic fluctuations in air pressure in the labs, ranging at times from extreme overpressure that causes heavy doors to fly out with great force when their handles are turned, to negative pressure imbalances severe enough that at times students and faculty have been unable to open the external doors to the labs (which are the emergency fire exits), leaving them effectively trapped in the building. This is a serious and unacceptable safety hazard, an almost certain fire code violation, and an enormous source of potential liability for the college should anyone become trapped inside during an emergency or if the issue is identified during a safety inspection by a State agency. The issues with the system are well-known to facilities, who are frequently called out to make adjustments and bring the pressure back in line. Unfortunately, while they have typically been able to address individual occurences relatively quickly, there does not seem to be anyone who is able to identify what would be required for a permanent fix to the underlying problem, which beyond the safety implications already mentioned, also impedes the regular delivery of our curriculum, as we are not infrequently forced to cancel labs in progress when the fume hoods fail, leaving us without the necessary ventilation to safely work with hazardous and volatile materials. As faculty members, we are not experts in labooratory HVAC design, but we have collectively worked in enough lab facilities to know that these recurring issues are wildly outside the norm, and require specific intervention to remove the potential for serious harm. We request that the college make a specific determination of the work that would be necessary to provide reliable and consistent pressure and temperature regulation in our lab facilities and chemical stockroom, and to implement the necessary changes without delay. In the event that the investigation requires expertise specific to laboratory design that may not be present within the district, we suggest that it may be necessary to engage a consultant with such expertise to identify the source of the ongoing problems and propose an expedient solution.</t>
  </si>
  <si>
    <t>Y</t>
  </si>
  <si>
    <t xml:space="preserve">Unknown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</si>
</sst>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00_-;\-&quot;$&quot;* #,##0.00_-;_-&quot;$&quot;* &quot;-&quot;??_-;_-@_-"/>
    <numFmt numFmtId="165" formatCode="&quot;$&quot;#,##0.00"/>
  </numFmts>
  <fonts count="33">
    <font>
      <sz val="12"/>
      <color theme="1"/>
      <name val="Calibri"/>
      <family val="2"/>
      <scheme val="minor"/>
    </font>
    <font>
      <b/>
      <sz val="12"/>
      <color indexed="8"/>
      <name val="Calibri"/>
      <family val="2"/>
    </font>
    <font>
      <sz val="8"/>
      <name val="Calibri"/>
      <family val="2"/>
    </font>
    <font>
      <b/>
      <u/>
      <sz val="12"/>
      <color indexed="8"/>
      <name val="Calibri"/>
      <family val="2"/>
    </font>
    <font>
      <sz val="10"/>
      <color indexed="8"/>
      <name val="Calibri"/>
      <family val="2"/>
    </font>
    <font>
      <b/>
      <sz val="10"/>
      <color indexed="8"/>
      <name val="Calibri"/>
      <family val="2"/>
    </font>
    <font>
      <b/>
      <u/>
      <sz val="10"/>
      <color indexed="8"/>
      <name val="Calibri"/>
      <family val="2"/>
    </font>
    <font>
      <u/>
      <sz val="10"/>
      <color indexed="8"/>
      <name val="Calibri"/>
      <family val="2"/>
    </font>
    <font>
      <b/>
      <sz val="11"/>
      <color indexed="8"/>
      <name val="Calibri"/>
      <family val="2"/>
    </font>
    <font>
      <b/>
      <sz val="10"/>
      <color indexed="10"/>
      <name val="Calibri"/>
      <family val="2"/>
    </font>
    <font>
      <b/>
      <sz val="9"/>
      <color indexed="8"/>
      <name val="Times New Roman"/>
      <family val="1"/>
    </font>
    <font>
      <sz val="9"/>
      <color indexed="8"/>
      <name val="Times New Roman"/>
      <family val="1"/>
    </font>
    <font>
      <b/>
      <sz val="12"/>
      <color indexed="10"/>
      <name val="Times New Roman"/>
      <family val="1"/>
    </font>
    <font>
      <b/>
      <u/>
      <sz val="9"/>
      <color indexed="8"/>
      <name val="Times New Roman"/>
      <family val="1"/>
    </font>
    <font>
      <b/>
      <sz val="9"/>
      <color indexed="10"/>
      <name val="Times New Roman"/>
      <family val="1"/>
    </font>
    <font>
      <sz val="9"/>
      <name val="Times New Roman"/>
      <family val="1"/>
    </font>
    <font>
      <b/>
      <sz val="9"/>
      <name val="Times New Roman"/>
      <family val="1"/>
    </font>
    <font>
      <sz val="12"/>
      <color theme="1"/>
      <name val="Calibri"/>
      <family val="2"/>
      <scheme val="minor"/>
    </font>
    <font>
      <sz val="11"/>
      <color theme="1"/>
      <name val="Calibri"/>
      <family val="2"/>
      <scheme val="minor"/>
    </font>
    <font>
      <b/>
      <sz val="12"/>
      <color theme="1"/>
      <name val="Calibri"/>
      <family val="2"/>
      <scheme val="minor"/>
    </font>
    <font>
      <sz val="10"/>
      <color theme="1"/>
      <name val="Calibri"/>
      <family val="2"/>
      <scheme val="minor"/>
    </font>
    <font>
      <sz val="9"/>
      <color theme="1"/>
      <name val="Calibri"/>
      <family val="2"/>
      <scheme val="minor"/>
    </font>
    <font>
      <b/>
      <sz val="9"/>
      <color theme="1"/>
      <name val="Calibri"/>
      <family val="2"/>
      <scheme val="minor"/>
    </font>
    <font>
      <b/>
      <sz val="10"/>
      <color theme="1"/>
      <name val="Calibri"/>
      <family val="2"/>
      <scheme val="minor"/>
    </font>
    <font>
      <sz val="9"/>
      <color theme="1"/>
      <name val="Times New Roman"/>
      <family val="1"/>
    </font>
    <font>
      <b/>
      <sz val="12"/>
      <color theme="1"/>
      <name val="Times New Roman"/>
      <family val="1"/>
    </font>
    <font>
      <b/>
      <sz val="9"/>
      <color theme="1"/>
      <name val="Times New Roman"/>
      <family val="1"/>
    </font>
    <font>
      <sz val="9"/>
      <color rgb="FF000000"/>
      <name val="Times New Roman"/>
      <family val="1"/>
    </font>
    <font>
      <b/>
      <sz val="18"/>
      <color theme="1"/>
      <name val="Times New Roman"/>
      <family val="1"/>
    </font>
    <font>
      <b/>
      <u/>
      <sz val="12"/>
      <color rgb="FF000000"/>
      <name val="Calibri"/>
      <family val="2"/>
    </font>
    <font>
      <b/>
      <sz val="12"/>
      <color rgb="FF000000"/>
      <name val="Calibri"/>
      <family val="2"/>
    </font>
    <font>
      <u/>
      <sz val="9"/>
      <color rgb="FF000000"/>
      <name val="Times New Roman"/>
      <family val="1"/>
    </font>
    <font>
      <b/>
      <u/>
      <sz val="9"/>
      <color rgb="FF000000"/>
      <name val="Times New Roman"/>
      <family val="1"/>
    </font>
  </fonts>
  <fills count="9">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2" tint="-0.249977111117893"/>
        <bgColor indexed="64"/>
      </patternFill>
    </fill>
    <fill>
      <patternFill patternType="solid">
        <fgColor theme="6" tint="0.59999389629810485"/>
        <bgColor indexed="64"/>
      </patternFill>
    </fill>
    <fill>
      <patternFill patternType="solid">
        <fgColor theme="3" tint="0.59999389629810485"/>
        <bgColor indexed="64"/>
      </patternFill>
    </fill>
    <fill>
      <patternFill patternType="solid">
        <fgColor rgb="FFFFC000"/>
        <bgColor indexed="64"/>
      </patternFill>
    </fill>
  </fills>
  <borders count="29">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s>
  <cellStyleXfs count="4">
    <xf numFmtId="0" fontId="0" fillId="0" borderId="0"/>
    <xf numFmtId="164" fontId="17" fillId="0" borderId="0" applyFont="0" applyFill="0" applyBorder="0" applyAlignment="0" applyProtection="0"/>
    <xf numFmtId="44" fontId="18" fillId="0" borderId="0" applyFont="0" applyFill="0" applyBorder="0" applyAlignment="0" applyProtection="0"/>
    <xf numFmtId="0" fontId="18" fillId="0" borderId="0"/>
  </cellStyleXfs>
  <cellXfs count="122">
    <xf numFmtId="0" fontId="0" fillId="0" borderId="0" xfId="0"/>
    <xf numFmtId="0" fontId="20" fillId="0" borderId="0" xfId="0" applyFont="1"/>
    <xf numFmtId="0" fontId="21" fillId="0" borderId="0" xfId="0" applyFont="1" applyAlignment="1">
      <alignment vertical="top" wrapText="1"/>
    </xf>
    <xf numFmtId="0" fontId="0" fillId="0" borderId="0" xfId="0" applyAlignment="1">
      <alignment horizontal="center"/>
    </xf>
    <xf numFmtId="0" fontId="20" fillId="0" borderId="0" xfId="0" applyFont="1" applyAlignment="1">
      <alignment horizontal="center"/>
    </xf>
    <xf numFmtId="164" fontId="20" fillId="0" borderId="1" xfId="0" applyNumberFormat="1" applyFont="1" applyBorder="1"/>
    <xf numFmtId="0" fontId="21" fillId="0" borderId="2" xfId="0" applyFont="1" applyBorder="1" applyAlignment="1">
      <alignment horizontal="center" vertical="center" wrapText="1"/>
    </xf>
    <xf numFmtId="0" fontId="20" fillId="0" borderId="3" xfId="0" applyFont="1" applyBorder="1"/>
    <xf numFmtId="0" fontId="20" fillId="0" borderId="4" xfId="0" applyFont="1" applyBorder="1" applyAlignment="1">
      <alignment vertical="top" wrapText="1"/>
    </xf>
    <xf numFmtId="0" fontId="20" fillId="0" borderId="4" xfId="0" applyFont="1" applyBorder="1" applyAlignment="1">
      <alignment vertical="top"/>
    </xf>
    <xf numFmtId="0" fontId="20" fillId="0" borderId="2" xfId="0" applyFont="1" applyBorder="1"/>
    <xf numFmtId="0" fontId="21" fillId="0" borderId="0" xfId="0" applyFont="1" applyAlignment="1">
      <alignment horizontal="center" vertical="center" wrapText="1"/>
    </xf>
    <xf numFmtId="0" fontId="22" fillId="0" borderId="5" xfId="0" applyFont="1" applyBorder="1" applyAlignment="1">
      <alignment horizontal="center" vertical="center" wrapText="1"/>
    </xf>
    <xf numFmtId="0" fontId="21" fillId="0" borderId="6" xfId="0" applyFont="1" applyBorder="1" applyAlignment="1">
      <alignment horizontal="center" vertical="center" wrapText="1"/>
    </xf>
    <xf numFmtId="165" fontId="21" fillId="0" borderId="6" xfId="0" applyNumberFormat="1" applyFont="1" applyBorder="1" applyAlignment="1">
      <alignment horizontal="center" vertical="center" wrapText="1"/>
    </xf>
    <xf numFmtId="0" fontId="22" fillId="0" borderId="7" xfId="0" applyFont="1" applyBorder="1" applyAlignment="1">
      <alignment horizontal="center" vertical="center" wrapText="1"/>
    </xf>
    <xf numFmtId="0" fontId="20" fillId="0" borderId="8" xfId="0" applyFont="1" applyBorder="1" applyAlignment="1">
      <alignment horizontal="left" wrapText="1"/>
    </xf>
    <xf numFmtId="0" fontId="20" fillId="0" borderId="0" xfId="0" applyFont="1" applyAlignment="1">
      <alignment horizontal="left" wrapText="1"/>
    </xf>
    <xf numFmtId="0" fontId="21" fillId="2" borderId="2" xfId="0" applyFont="1" applyFill="1" applyBorder="1" applyAlignment="1">
      <alignment horizontal="center" vertical="center" wrapText="1"/>
    </xf>
    <xf numFmtId="0" fontId="20" fillId="2" borderId="2" xfId="0" applyFont="1" applyFill="1" applyBorder="1"/>
    <xf numFmtId="164" fontId="23" fillId="0" borderId="2" xfId="0" applyNumberFormat="1" applyFont="1" applyBorder="1" applyAlignment="1">
      <alignment horizontal="left" vertical="center"/>
    </xf>
    <xf numFmtId="0" fontId="24" fillId="2" borderId="2" xfId="0" applyFont="1" applyFill="1" applyBorder="1" applyAlignment="1">
      <alignment horizontal="center" vertical="center" wrapText="1"/>
    </xf>
    <xf numFmtId="0" fontId="24" fillId="0" borderId="0" xfId="0" applyFont="1" applyAlignment="1">
      <alignment vertical="center" wrapText="1"/>
    </xf>
    <xf numFmtId="0" fontId="24" fillId="2" borderId="9" xfId="0" applyFont="1" applyFill="1" applyBorder="1" applyAlignment="1">
      <alignment horizontal="center" vertical="center" wrapText="1"/>
    </xf>
    <xf numFmtId="0" fontId="24" fillId="2" borderId="10" xfId="0" applyFont="1" applyFill="1" applyBorder="1" applyAlignment="1">
      <alignment horizontal="center" vertical="center" wrapText="1"/>
    </xf>
    <xf numFmtId="0" fontId="25" fillId="3" borderId="11" xfId="0" applyFont="1" applyFill="1" applyBorder="1" applyAlignment="1">
      <alignment horizontal="center" vertical="center" wrapText="1"/>
    </xf>
    <xf numFmtId="0" fontId="24" fillId="0" borderId="0" xfId="0" applyFont="1" applyAlignment="1">
      <alignment horizontal="center" vertical="center" wrapText="1"/>
    </xf>
    <xf numFmtId="0" fontId="21" fillId="0" borderId="12" xfId="0" applyFont="1" applyBorder="1" applyAlignment="1">
      <alignment horizontal="center" vertical="center" wrapText="1"/>
    </xf>
    <xf numFmtId="164" fontId="23" fillId="0" borderId="1" xfId="0" applyNumberFormat="1" applyFont="1" applyBorder="1" applyAlignment="1">
      <alignment horizontal="left" vertical="center"/>
    </xf>
    <xf numFmtId="0" fontId="20" fillId="0" borderId="13" xfId="0" applyFont="1" applyBorder="1"/>
    <xf numFmtId="0" fontId="24" fillId="0" borderId="14" xfId="0" applyFont="1" applyBorder="1" applyAlignment="1">
      <alignment horizontal="center" vertical="center" wrapText="1"/>
    </xf>
    <xf numFmtId="0" fontId="21" fillId="2" borderId="15" xfId="0" applyFont="1" applyFill="1" applyBorder="1" applyAlignment="1">
      <alignment horizontal="center" vertical="center" wrapText="1"/>
    </xf>
    <xf numFmtId="0" fontId="21" fillId="0" borderId="16" xfId="0" applyFont="1" applyBorder="1" applyAlignment="1">
      <alignment vertical="top" wrapText="1"/>
    </xf>
    <xf numFmtId="164" fontId="23" fillId="0" borderId="17" xfId="0" applyNumberFormat="1" applyFont="1" applyBorder="1" applyAlignment="1">
      <alignment horizontal="left" vertical="center"/>
    </xf>
    <xf numFmtId="164" fontId="23" fillId="0" borderId="18" xfId="0" applyNumberFormat="1" applyFont="1" applyBorder="1" applyAlignment="1">
      <alignment horizontal="left" vertical="center"/>
    </xf>
    <xf numFmtId="0" fontId="20" fillId="0" borderId="19" xfId="0" applyFont="1" applyBorder="1"/>
    <xf numFmtId="0" fontId="20" fillId="0" borderId="20" xfId="0" applyFont="1" applyBorder="1" applyAlignment="1">
      <alignment vertical="top" wrapText="1"/>
    </xf>
    <xf numFmtId="164" fontId="20" fillId="0" borderId="12" xfId="0" applyNumberFormat="1" applyFont="1" applyBorder="1"/>
    <xf numFmtId="0" fontId="24" fillId="0" borderId="2" xfId="0" applyFont="1" applyBorder="1" applyAlignment="1">
      <alignment horizontal="center" vertical="center" wrapText="1"/>
    </xf>
    <xf numFmtId="0" fontId="24" fillId="0" borderId="0" xfId="0" applyFont="1" applyAlignment="1">
      <alignment vertical="center"/>
    </xf>
    <xf numFmtId="0" fontId="24" fillId="0" borderId="0" xfId="0" applyFont="1" applyAlignment="1">
      <alignment horizontal="center" vertical="center"/>
    </xf>
    <xf numFmtId="0" fontId="24" fillId="2" borderId="2" xfId="0" applyFont="1" applyFill="1" applyBorder="1" applyAlignment="1">
      <alignment horizontal="center" vertical="center"/>
    </xf>
    <xf numFmtId="0" fontId="24" fillId="0" borderId="2" xfId="0" applyFont="1" applyBorder="1" applyAlignment="1">
      <alignment vertical="center" wrapText="1"/>
    </xf>
    <xf numFmtId="164" fontId="24" fillId="0" borderId="2" xfId="1" applyFont="1" applyBorder="1" applyAlignment="1">
      <alignment vertical="center"/>
    </xf>
    <xf numFmtId="0" fontId="24" fillId="0" borderId="2" xfId="0" applyFont="1" applyBorder="1" applyAlignment="1">
      <alignment vertical="top" wrapText="1"/>
    </xf>
    <xf numFmtId="0" fontId="24" fillId="0" borderId="2" xfId="0" applyFont="1" applyBorder="1" applyAlignment="1">
      <alignment vertical="top"/>
    </xf>
    <xf numFmtId="0" fontId="24" fillId="0" borderId="2" xfId="0" applyFont="1" applyBorder="1" applyAlignment="1">
      <alignment horizontal="center"/>
    </xf>
    <xf numFmtId="164" fontId="24" fillId="0" borderId="2" xfId="1" applyFont="1" applyBorder="1"/>
    <xf numFmtId="165" fontId="26" fillId="0" borderId="0" xfId="0" applyNumberFormat="1" applyFont="1" applyAlignment="1">
      <alignment vertical="center"/>
    </xf>
    <xf numFmtId="165" fontId="24" fillId="0" borderId="2" xfId="0" applyNumberFormat="1" applyFont="1" applyBorder="1" applyAlignment="1">
      <alignment horizontal="center" vertical="center" wrapText="1"/>
    </xf>
    <xf numFmtId="165" fontId="24" fillId="0" borderId="2" xfId="0" applyNumberFormat="1" applyFont="1" applyBorder="1" applyAlignment="1">
      <alignment vertical="center"/>
    </xf>
    <xf numFmtId="165" fontId="26" fillId="0" borderId="2" xfId="0" applyNumberFormat="1" applyFont="1" applyBorder="1" applyAlignment="1">
      <alignment vertical="center"/>
    </xf>
    <xf numFmtId="164" fontId="20" fillId="2" borderId="2" xfId="0" applyNumberFormat="1" applyFont="1" applyFill="1" applyBorder="1"/>
    <xf numFmtId="0" fontId="24" fillId="0" borderId="2" xfId="0" applyFont="1" applyBorder="1" applyAlignment="1">
      <alignment horizontal="center" vertical="center"/>
    </xf>
    <xf numFmtId="44" fontId="24" fillId="2" borderId="2" xfId="0" applyNumberFormat="1" applyFont="1" applyFill="1" applyBorder="1" applyAlignment="1">
      <alignment vertical="center"/>
    </xf>
    <xf numFmtId="0" fontId="24" fillId="2" borderId="2" xfId="0" applyFont="1" applyFill="1" applyBorder="1" applyAlignment="1">
      <alignment vertical="center"/>
    </xf>
    <xf numFmtId="0" fontId="15" fillId="4" borderId="2" xfId="0" applyFont="1" applyFill="1" applyBorder="1" applyAlignment="1">
      <alignment horizontal="center" vertical="center" wrapText="1"/>
    </xf>
    <xf numFmtId="0" fontId="15" fillId="4" borderId="2" xfId="0" applyFont="1" applyFill="1" applyBorder="1" applyAlignment="1">
      <alignment horizontal="center"/>
    </xf>
    <xf numFmtId="164" fontId="26" fillId="0" borderId="2" xfId="0" applyNumberFormat="1" applyFont="1" applyBorder="1" applyAlignment="1">
      <alignment vertical="center"/>
    </xf>
    <xf numFmtId="0" fontId="26" fillId="2" borderId="2" xfId="0" applyFont="1" applyFill="1" applyBorder="1" applyAlignment="1">
      <alignment horizontal="center" vertical="center" wrapText="1"/>
    </xf>
    <xf numFmtId="164" fontId="25" fillId="5" borderId="11" xfId="0" applyNumberFormat="1" applyFont="1" applyFill="1" applyBorder="1" applyAlignment="1">
      <alignment vertical="center"/>
    </xf>
    <xf numFmtId="0" fontId="25" fillId="2" borderId="3"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6" xfId="0" applyFont="1" applyFill="1" applyBorder="1" applyAlignment="1">
      <alignment horizontal="center" vertical="center" wrapText="1"/>
    </xf>
    <xf numFmtId="0" fontId="25" fillId="0" borderId="0" xfId="0" applyFont="1" applyAlignment="1">
      <alignment vertical="center"/>
    </xf>
    <xf numFmtId="0" fontId="26" fillId="6" borderId="2" xfId="0" applyFont="1" applyFill="1" applyBorder="1" applyAlignment="1">
      <alignment horizontal="center" vertical="center" wrapText="1"/>
    </xf>
    <xf numFmtId="0" fontId="16" fillId="6" borderId="2" xfId="0" applyFont="1" applyFill="1" applyBorder="1" applyAlignment="1">
      <alignment horizontal="center" vertical="center" wrapText="1"/>
    </xf>
    <xf numFmtId="0" fontId="10" fillId="6" borderId="2" xfId="0" applyFont="1" applyFill="1" applyBorder="1" applyAlignment="1">
      <alignment horizontal="center" vertical="center" wrapText="1"/>
    </xf>
    <xf numFmtId="164" fontId="26" fillId="6" borderId="2" xfId="1" applyFont="1" applyFill="1" applyBorder="1" applyAlignment="1">
      <alignment vertical="center"/>
    </xf>
    <xf numFmtId="44" fontId="0" fillId="0" borderId="0" xfId="0" applyNumberFormat="1"/>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0" fontId="24" fillId="2" borderId="1" xfId="0" applyFont="1" applyFill="1" applyBorder="1" applyAlignment="1">
      <alignment horizontal="center" vertical="center" wrapText="1"/>
    </xf>
    <xf numFmtId="0" fontId="24" fillId="2" borderId="1" xfId="0" applyFont="1" applyFill="1" applyBorder="1" applyAlignment="1">
      <alignment vertical="center"/>
    </xf>
    <xf numFmtId="0" fontId="25" fillId="2" borderId="1" xfId="0" applyFont="1" applyFill="1" applyBorder="1" applyAlignment="1">
      <alignment horizontal="center" vertical="center" wrapText="1"/>
    </xf>
    <xf numFmtId="0" fontId="25" fillId="0" borderId="2" xfId="0" applyFont="1" applyBorder="1" applyAlignment="1">
      <alignment vertical="center" wrapText="1"/>
    </xf>
    <xf numFmtId="0" fontId="26" fillId="2" borderId="1" xfId="0" applyFont="1" applyFill="1" applyBorder="1" applyAlignment="1">
      <alignment horizontal="center" vertical="center" wrapText="1"/>
    </xf>
    <xf numFmtId="0" fontId="20" fillId="0" borderId="2" xfId="0" applyFont="1" applyBorder="1" applyAlignment="1">
      <alignment vertical="top" wrapText="1"/>
    </xf>
    <xf numFmtId="0" fontId="22" fillId="0" borderId="2" xfId="0" applyFont="1" applyBorder="1" applyAlignment="1">
      <alignment horizontal="center" vertical="center" wrapText="1"/>
    </xf>
    <xf numFmtId="164" fontId="24" fillId="8" borderId="2" xfId="1" applyFont="1" applyFill="1" applyBorder="1" applyAlignment="1">
      <alignment vertical="center"/>
    </xf>
    <xf numFmtId="0" fontId="24" fillId="4" borderId="2" xfId="0" applyFont="1" applyFill="1" applyBorder="1" applyAlignment="1">
      <alignment horizontal="center" vertical="center" wrapText="1"/>
    </xf>
    <xf numFmtId="0" fontId="24" fillId="4" borderId="2" xfId="0" applyFont="1" applyFill="1" applyBorder="1" applyAlignment="1">
      <alignment vertical="top" wrapText="1"/>
    </xf>
    <xf numFmtId="0" fontId="24" fillId="4" borderId="2" xfId="0" applyFont="1" applyFill="1" applyBorder="1" applyAlignment="1">
      <alignment vertical="top"/>
    </xf>
    <xf numFmtId="165" fontId="24" fillId="4" borderId="2" xfId="0" applyNumberFormat="1" applyFont="1" applyFill="1" applyBorder="1" applyAlignment="1">
      <alignment horizontal="center" vertical="center" wrapText="1"/>
    </xf>
    <xf numFmtId="0" fontId="15" fillId="0" borderId="2" xfId="0" applyFont="1" applyBorder="1" applyAlignment="1">
      <alignment horizontal="center" vertical="center" wrapText="1"/>
    </xf>
    <xf numFmtId="0" fontId="27" fillId="0" borderId="2" xfId="0" applyFont="1" applyBorder="1" applyAlignment="1">
      <alignment horizontal="left" vertical="center" wrapText="1"/>
    </xf>
    <xf numFmtId="0" fontId="24" fillId="4" borderId="2" xfId="0" applyFont="1" applyFill="1" applyBorder="1" applyAlignment="1">
      <alignment horizontal="center" vertical="center"/>
    </xf>
    <xf numFmtId="164" fontId="24" fillId="0" borderId="2" xfId="1" applyFont="1" applyFill="1" applyBorder="1" applyAlignment="1">
      <alignment vertical="center"/>
    </xf>
    <xf numFmtId="164" fontId="25" fillId="5" borderId="21" xfId="1" applyFont="1" applyFill="1" applyBorder="1" applyAlignment="1">
      <alignment horizontal="right" vertical="center" wrapText="1"/>
    </xf>
    <xf numFmtId="164" fontId="25" fillId="5" borderId="22" xfId="1" applyFont="1" applyFill="1" applyBorder="1" applyAlignment="1">
      <alignment horizontal="right" vertical="center" wrapText="1"/>
    </xf>
    <xf numFmtId="164" fontId="25" fillId="5" borderId="23" xfId="1" applyFont="1" applyFill="1" applyBorder="1" applyAlignment="1">
      <alignment horizontal="right" vertical="center" wrapText="1"/>
    </xf>
    <xf numFmtId="0" fontId="26" fillId="2" borderId="4" xfId="0" applyFont="1" applyFill="1" applyBorder="1" applyAlignment="1">
      <alignment horizontal="center" vertical="center"/>
    </xf>
    <xf numFmtId="0" fontId="26" fillId="2" borderId="6" xfId="0" applyFont="1" applyFill="1" applyBorder="1" applyAlignment="1">
      <alignment horizontal="center" vertical="center"/>
    </xf>
    <xf numFmtId="0" fontId="24" fillId="0" borderId="0" xfId="0" applyFont="1" applyAlignment="1">
      <alignment horizontal="center" vertical="center"/>
    </xf>
    <xf numFmtId="0" fontId="10" fillId="5" borderId="1" xfId="0" applyFont="1" applyFill="1" applyBorder="1" applyAlignment="1">
      <alignment horizontal="center" vertical="center" wrapText="1"/>
    </xf>
    <xf numFmtId="0" fontId="10" fillId="5" borderId="24" xfId="0" applyFont="1" applyFill="1" applyBorder="1" applyAlignment="1">
      <alignment horizontal="center" vertical="center" wrapText="1"/>
    </xf>
    <xf numFmtId="0" fontId="26" fillId="5" borderId="24" xfId="0" applyFont="1" applyFill="1" applyBorder="1" applyAlignment="1">
      <alignment horizontal="center" vertical="center" wrapText="1"/>
    </xf>
    <xf numFmtId="0" fontId="26" fillId="5" borderId="3" xfId="0" applyFont="1" applyFill="1" applyBorder="1" applyAlignment="1">
      <alignment horizontal="center" vertical="center" wrapText="1"/>
    </xf>
    <xf numFmtId="0" fontId="11" fillId="0" borderId="25" xfId="0" applyFont="1" applyBorder="1" applyAlignment="1">
      <alignment horizontal="left" vertical="center" wrapText="1"/>
    </xf>
    <xf numFmtId="0" fontId="11" fillId="0" borderId="26" xfId="0" applyFont="1" applyBorder="1" applyAlignment="1">
      <alignment horizontal="left" vertical="center" wrapText="1"/>
    </xf>
    <xf numFmtId="0" fontId="24" fillId="0" borderId="26" xfId="0" applyFont="1" applyBorder="1" applyAlignment="1">
      <alignment horizontal="left" vertical="center" wrapText="1"/>
    </xf>
    <xf numFmtId="0" fontId="28" fillId="5" borderId="2" xfId="0" applyFont="1" applyFill="1" applyBorder="1" applyAlignment="1">
      <alignment horizontal="center" vertical="center" wrapText="1"/>
    </xf>
    <xf numFmtId="0" fontId="25" fillId="7" borderId="2" xfId="0" applyFont="1" applyFill="1" applyBorder="1" applyAlignment="1">
      <alignment horizontal="center" vertical="center" wrapText="1"/>
    </xf>
    <xf numFmtId="0" fontId="25" fillId="7" borderId="1" xfId="0" applyFont="1" applyFill="1" applyBorder="1" applyAlignment="1">
      <alignment horizontal="center" vertical="center" wrapText="1"/>
    </xf>
    <xf numFmtId="164" fontId="20" fillId="2" borderId="1" xfId="0" applyNumberFormat="1" applyFont="1" applyFill="1" applyBorder="1" applyAlignment="1">
      <alignment horizontal="center" wrapText="1"/>
    </xf>
    <xf numFmtId="164" fontId="20" fillId="2" borderId="24" xfId="0" applyNumberFormat="1" applyFont="1" applyFill="1" applyBorder="1" applyAlignment="1">
      <alignment horizontal="center" wrapText="1"/>
    </xf>
    <xf numFmtId="164" fontId="20" fillId="2" borderId="3" xfId="0" applyNumberFormat="1" applyFont="1" applyFill="1" applyBorder="1" applyAlignment="1">
      <alignment horizontal="center" wrapText="1"/>
    </xf>
    <xf numFmtId="0" fontId="0" fillId="0" borderId="0" xfId="0" applyAlignment="1">
      <alignment horizontal="center"/>
    </xf>
    <xf numFmtId="0" fontId="19" fillId="0" borderId="0" xfId="0" applyFont="1" applyAlignment="1">
      <alignment horizontal="center"/>
    </xf>
    <xf numFmtId="0" fontId="19" fillId="0" borderId="8" xfId="0" applyFont="1" applyBorder="1" applyAlignment="1">
      <alignment horizontal="center" vertical="center" wrapText="1"/>
    </xf>
    <xf numFmtId="0" fontId="19" fillId="0" borderId="0" xfId="0" applyFont="1" applyAlignment="1">
      <alignment horizontal="center" vertical="center" wrapText="1"/>
    </xf>
    <xf numFmtId="0" fontId="0" fillId="0" borderId="8" xfId="0" applyBorder="1" applyAlignment="1">
      <alignment horizontal="left" wrapText="1"/>
    </xf>
    <xf numFmtId="0" fontId="0" fillId="0" borderId="0" xfId="0" applyAlignment="1">
      <alignment horizontal="left" wrapText="1"/>
    </xf>
    <xf numFmtId="0" fontId="24" fillId="0" borderId="2" xfId="0" applyFont="1" applyBorder="1" applyAlignment="1">
      <alignment horizontal="center" vertical="center" wrapText="1"/>
    </xf>
    <xf numFmtId="0" fontId="20" fillId="0" borderId="0" xfId="0" applyFont="1" applyAlignment="1">
      <alignment horizontal="center"/>
    </xf>
    <xf numFmtId="0" fontId="5" fillId="0" borderId="1" xfId="0" applyFont="1" applyBorder="1" applyAlignment="1">
      <alignment horizontal="center" vertical="center" wrapText="1"/>
    </xf>
    <xf numFmtId="0" fontId="5" fillId="0" borderId="24"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3" xfId="0" applyFont="1" applyBorder="1" applyAlignment="1">
      <alignment horizontal="center" vertical="center" wrapText="1"/>
    </xf>
    <xf numFmtId="0" fontId="20" fillId="0" borderId="27" xfId="0" applyFont="1" applyBorder="1" applyAlignment="1">
      <alignment horizontal="center" wrapText="1"/>
    </xf>
    <xf numFmtId="0" fontId="20" fillId="0" borderId="28" xfId="0" applyFont="1" applyBorder="1" applyAlignment="1">
      <alignment horizontal="center" wrapText="1"/>
    </xf>
  </cellXfs>
  <cellStyles count="4">
    <cellStyle name="Currency" xfId="1" builtinId="4"/>
    <cellStyle name="Currency 2" xfId="2" xr:uid="{00000000-0005-0000-0000-000001000000}"/>
    <cellStyle name="Normal" xfId="0" builtinId="0"/>
    <cellStyle name="Normal 4" xfId="3" xr:uid="{00000000-0005-0000-0000-00000300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7"/>
  <sheetViews>
    <sheetView tabSelected="1" zoomScale="125" zoomScaleNormal="125" workbookViewId="0">
      <selection activeCell="B2" sqref="B2:R2"/>
    </sheetView>
  </sheetViews>
  <sheetFormatPr baseColWidth="10" defaultColWidth="8.83203125" defaultRowHeight="16"/>
  <cols>
    <col min="1" max="3" width="8.83203125" style="70"/>
    <col min="4" max="5" width="29.1640625" style="70" customWidth="1"/>
    <col min="6" max="8" width="8.83203125" style="72"/>
    <col min="9" max="9" width="10.1640625" style="70" customWidth="1"/>
    <col min="10" max="10" width="8.83203125" style="70"/>
    <col min="11" max="11" width="9.5" style="70" bestFit="1" customWidth="1"/>
    <col min="12" max="12" width="10.6640625" style="70" customWidth="1"/>
    <col min="13" max="13" width="8.83203125" style="70"/>
    <col min="14" max="14" width="14.6640625" style="70" customWidth="1"/>
    <col min="15" max="19" width="8.83203125" style="70"/>
    <col min="20" max="20" width="31.33203125" style="71" customWidth="1"/>
    <col min="21" max="16384" width="8.83203125" style="70"/>
  </cols>
  <sheetData>
    <row r="1" spans="1:20">
      <c r="A1" s="39"/>
      <c r="B1" s="94" t="s">
        <v>0</v>
      </c>
      <c r="C1" s="94"/>
      <c r="D1" s="94"/>
      <c r="E1" s="94"/>
      <c r="F1" s="94"/>
      <c r="G1" s="94"/>
      <c r="H1" s="94"/>
      <c r="I1" s="94"/>
      <c r="J1" s="94"/>
      <c r="K1" s="94"/>
      <c r="L1" s="94"/>
      <c r="M1" s="94"/>
      <c r="N1" s="94"/>
      <c r="O1" s="40"/>
      <c r="P1" s="40"/>
      <c r="Q1" s="40"/>
      <c r="R1" s="40"/>
      <c r="S1" s="39"/>
      <c r="T1" s="22"/>
    </row>
    <row r="2" spans="1:20">
      <c r="A2" s="39"/>
      <c r="B2" s="95" t="s">
        <v>1</v>
      </c>
      <c r="C2" s="96"/>
      <c r="D2" s="97"/>
      <c r="E2" s="97"/>
      <c r="F2" s="97"/>
      <c r="G2" s="97"/>
      <c r="H2" s="97"/>
      <c r="I2" s="97"/>
      <c r="J2" s="97"/>
      <c r="K2" s="97"/>
      <c r="L2" s="97"/>
      <c r="M2" s="97"/>
      <c r="N2" s="97"/>
      <c r="O2" s="97"/>
      <c r="P2" s="97"/>
      <c r="Q2" s="97"/>
      <c r="R2" s="98"/>
      <c r="S2" s="39"/>
      <c r="T2" s="22"/>
    </row>
    <row r="3" spans="1:20" ht="94.5" customHeight="1">
      <c r="A3" s="39"/>
      <c r="B3" s="99" t="s">
        <v>2</v>
      </c>
      <c r="C3" s="100"/>
      <c r="D3" s="101"/>
      <c r="E3" s="101"/>
      <c r="F3" s="101"/>
      <c r="G3" s="101"/>
      <c r="H3" s="101"/>
      <c r="I3" s="101"/>
      <c r="J3" s="101"/>
      <c r="K3" s="101"/>
      <c r="L3" s="101"/>
      <c r="M3" s="101"/>
      <c r="N3" s="101"/>
      <c r="O3" s="101"/>
      <c r="P3" s="101"/>
      <c r="Q3" s="101"/>
      <c r="R3" s="101"/>
      <c r="S3" s="39"/>
      <c r="T3" s="22"/>
    </row>
    <row r="4" spans="1:20" ht="24">
      <c r="A4" s="102"/>
      <c r="B4" s="102"/>
      <c r="C4" s="102"/>
      <c r="D4" s="102"/>
      <c r="E4" s="102"/>
      <c r="F4" s="102"/>
      <c r="G4" s="102"/>
      <c r="H4" s="102"/>
      <c r="I4" s="102"/>
      <c r="J4" s="102"/>
      <c r="K4" s="102"/>
      <c r="L4" s="102"/>
      <c r="M4" s="102"/>
      <c r="N4" s="102"/>
      <c r="O4" s="103" t="s">
        <v>3</v>
      </c>
      <c r="P4" s="103"/>
      <c r="Q4" s="103"/>
      <c r="R4" s="103"/>
      <c r="S4" s="104"/>
      <c r="T4" s="92" t="s">
        <v>4</v>
      </c>
    </row>
    <row r="5" spans="1:20" ht="143">
      <c r="A5" s="65" t="s">
        <v>5</v>
      </c>
      <c r="B5" s="66" t="s">
        <v>6</v>
      </c>
      <c r="C5" s="66" t="s">
        <v>7</v>
      </c>
      <c r="D5" s="67" t="s">
        <v>8</v>
      </c>
      <c r="E5" s="67" t="s">
        <v>9</v>
      </c>
      <c r="F5" s="65" t="s">
        <v>10</v>
      </c>
      <c r="G5" s="65" t="s">
        <v>11</v>
      </c>
      <c r="H5" s="65" t="s">
        <v>12</v>
      </c>
      <c r="I5" s="65" t="s">
        <v>13</v>
      </c>
      <c r="J5" s="65" t="s">
        <v>14</v>
      </c>
      <c r="K5" s="68" t="s">
        <v>15</v>
      </c>
      <c r="L5" s="65" t="s">
        <v>16</v>
      </c>
      <c r="M5" s="65" t="s">
        <v>17</v>
      </c>
      <c r="N5" s="65" t="s">
        <v>18</v>
      </c>
      <c r="O5" s="59" t="s">
        <v>19</v>
      </c>
      <c r="P5" s="59" t="s">
        <v>20</v>
      </c>
      <c r="Q5" s="59" t="s">
        <v>21</v>
      </c>
      <c r="R5" s="59" t="s">
        <v>22</v>
      </c>
      <c r="S5" s="77" t="s">
        <v>23</v>
      </c>
      <c r="T5" s="93"/>
    </row>
    <row r="6" spans="1:20" ht="39" customHeight="1">
      <c r="A6" s="38" t="s">
        <v>24</v>
      </c>
      <c r="B6" s="85" t="s">
        <v>25</v>
      </c>
      <c r="C6" s="56" t="s">
        <v>26</v>
      </c>
      <c r="D6" s="42" t="s">
        <v>27</v>
      </c>
      <c r="E6" s="86" t="s">
        <v>28</v>
      </c>
      <c r="F6" s="53" t="s">
        <v>29</v>
      </c>
      <c r="G6" s="87" t="s">
        <v>30</v>
      </c>
      <c r="H6" s="81">
        <v>5</v>
      </c>
      <c r="I6" s="80"/>
      <c r="J6" s="53">
        <v>11</v>
      </c>
      <c r="K6" s="43">
        <f t="shared" ref="K6:K12" si="0">J6*I6</f>
        <v>0</v>
      </c>
      <c r="L6" s="43">
        <f t="shared" ref="L6:L12" si="1">K6*0.09</f>
        <v>0</v>
      </c>
      <c r="M6" s="43"/>
      <c r="N6" s="58"/>
      <c r="O6" s="41"/>
      <c r="P6" s="41"/>
      <c r="Q6" s="41"/>
      <c r="R6" s="41"/>
      <c r="S6" s="74"/>
      <c r="T6" s="42"/>
    </row>
    <row r="7" spans="1:20" ht="108" customHeight="1">
      <c r="A7" s="38" t="s">
        <v>24</v>
      </c>
      <c r="B7" s="85" t="s">
        <v>31</v>
      </c>
      <c r="C7" s="56" t="s">
        <v>26</v>
      </c>
      <c r="D7" s="42" t="s">
        <v>32</v>
      </c>
      <c r="E7" s="86" t="s">
        <v>33</v>
      </c>
      <c r="F7" s="53" t="s">
        <v>29</v>
      </c>
      <c r="G7" s="87" t="s">
        <v>29</v>
      </c>
      <c r="H7" s="81">
        <v>10</v>
      </c>
      <c r="I7" s="43">
        <v>429</v>
      </c>
      <c r="J7" s="53">
        <v>35</v>
      </c>
      <c r="K7" s="43">
        <f t="shared" si="0"/>
        <v>15015</v>
      </c>
      <c r="L7" s="43">
        <f t="shared" si="1"/>
        <v>1351.35</v>
      </c>
      <c r="M7" s="43"/>
      <c r="N7" s="58"/>
      <c r="O7" s="41"/>
      <c r="P7" s="41"/>
      <c r="Q7" s="41"/>
      <c r="R7" s="41"/>
      <c r="S7" s="74"/>
      <c r="T7" s="42"/>
    </row>
    <row r="8" spans="1:20" ht="31.75" customHeight="1">
      <c r="A8" s="38" t="s">
        <v>24</v>
      </c>
      <c r="B8" s="85" t="s">
        <v>31</v>
      </c>
      <c r="C8" s="56" t="s">
        <v>26</v>
      </c>
      <c r="D8" s="42" t="s">
        <v>34</v>
      </c>
      <c r="E8" s="86" t="s">
        <v>35</v>
      </c>
      <c r="F8" s="53" t="s">
        <v>29</v>
      </c>
      <c r="G8" s="87" t="s">
        <v>29</v>
      </c>
      <c r="H8" s="81">
        <v>10</v>
      </c>
      <c r="I8" s="43">
        <v>389</v>
      </c>
      <c r="J8" s="53">
        <v>60</v>
      </c>
      <c r="K8" s="43">
        <f t="shared" si="0"/>
        <v>23340</v>
      </c>
      <c r="L8" s="43">
        <f t="shared" si="1"/>
        <v>2100.6</v>
      </c>
      <c r="M8" s="43"/>
      <c r="N8" s="58"/>
      <c r="O8" s="41"/>
      <c r="P8" s="41"/>
      <c r="Q8" s="41"/>
      <c r="R8" s="41"/>
      <c r="S8" s="74"/>
      <c r="T8" s="42"/>
    </row>
    <row r="9" spans="1:20" ht="31.75" customHeight="1">
      <c r="A9" s="38" t="s">
        <v>24</v>
      </c>
      <c r="B9" s="85" t="s">
        <v>31</v>
      </c>
      <c r="C9" s="56" t="s">
        <v>26</v>
      </c>
      <c r="D9" s="42" t="s">
        <v>36</v>
      </c>
      <c r="E9" s="86" t="s">
        <v>37</v>
      </c>
      <c r="F9" s="53" t="s">
        <v>29</v>
      </c>
      <c r="G9" s="87" t="s">
        <v>30</v>
      </c>
      <c r="H9" s="81">
        <v>10</v>
      </c>
      <c r="I9" s="43">
        <v>75</v>
      </c>
      <c r="J9" s="53">
        <v>60</v>
      </c>
      <c r="K9" s="43">
        <f t="shared" si="0"/>
        <v>4500</v>
      </c>
      <c r="L9" s="43">
        <f t="shared" si="1"/>
        <v>405</v>
      </c>
      <c r="M9" s="43"/>
      <c r="N9" s="58"/>
      <c r="O9" s="41"/>
      <c r="P9" s="41"/>
      <c r="Q9" s="41"/>
      <c r="R9" s="41"/>
      <c r="S9" s="74"/>
      <c r="T9" s="42"/>
    </row>
    <row r="10" spans="1:20" ht="31.75" customHeight="1">
      <c r="A10" s="38" t="s">
        <v>24</v>
      </c>
      <c r="B10" s="85" t="s">
        <v>31</v>
      </c>
      <c r="C10" s="56" t="s">
        <v>26</v>
      </c>
      <c r="D10" s="42" t="s">
        <v>38</v>
      </c>
      <c r="E10" s="86" t="s">
        <v>37</v>
      </c>
      <c r="F10" s="53" t="s">
        <v>29</v>
      </c>
      <c r="G10" s="87" t="s">
        <v>30</v>
      </c>
      <c r="H10" s="81">
        <v>10</v>
      </c>
      <c r="I10" s="43">
        <v>95</v>
      </c>
      <c r="J10" s="53">
        <v>20</v>
      </c>
      <c r="K10" s="43">
        <f t="shared" si="0"/>
        <v>1900</v>
      </c>
      <c r="L10" s="43">
        <f t="shared" si="1"/>
        <v>171</v>
      </c>
      <c r="M10" s="43"/>
      <c r="N10" s="58"/>
      <c r="O10" s="41"/>
      <c r="P10" s="41"/>
      <c r="Q10" s="41"/>
      <c r="R10" s="41"/>
      <c r="S10" s="74"/>
      <c r="T10" s="42"/>
    </row>
    <row r="11" spans="1:20" ht="31.75" customHeight="1">
      <c r="A11" s="38" t="s">
        <v>24</v>
      </c>
      <c r="B11" s="85" t="s">
        <v>31</v>
      </c>
      <c r="C11" s="56" t="s">
        <v>26</v>
      </c>
      <c r="D11" s="42" t="s">
        <v>39</v>
      </c>
      <c r="E11" s="86" t="s">
        <v>40</v>
      </c>
      <c r="F11" s="53" t="s">
        <v>29</v>
      </c>
      <c r="G11" s="87" t="s">
        <v>29</v>
      </c>
      <c r="H11" s="81">
        <v>5</v>
      </c>
      <c r="I11" s="80"/>
      <c r="J11" s="53">
        <v>32</v>
      </c>
      <c r="K11" s="43">
        <f t="shared" si="0"/>
        <v>0</v>
      </c>
      <c r="L11" s="43">
        <f t="shared" si="1"/>
        <v>0</v>
      </c>
      <c r="M11" s="43"/>
      <c r="N11" s="58"/>
      <c r="O11" s="41"/>
      <c r="P11" s="41"/>
      <c r="Q11" s="41"/>
      <c r="R11" s="41"/>
      <c r="S11" s="73"/>
      <c r="T11" s="42"/>
    </row>
    <row r="12" spans="1:20" ht="31.75" customHeight="1">
      <c r="A12" s="38" t="s">
        <v>24</v>
      </c>
      <c r="B12" s="85" t="s">
        <v>31</v>
      </c>
      <c r="C12" s="56" t="s">
        <v>26</v>
      </c>
      <c r="D12" s="42" t="s">
        <v>41</v>
      </c>
      <c r="E12" s="86" t="s">
        <v>42</v>
      </c>
      <c r="F12" s="53" t="s">
        <v>29</v>
      </c>
      <c r="G12" s="87" t="s">
        <v>29</v>
      </c>
      <c r="H12" s="81">
        <v>5</v>
      </c>
      <c r="I12" s="80"/>
      <c r="J12" s="53">
        <v>1</v>
      </c>
      <c r="K12" s="43">
        <f t="shared" si="0"/>
        <v>0</v>
      </c>
      <c r="L12" s="43">
        <f t="shared" si="1"/>
        <v>0</v>
      </c>
      <c r="M12" s="43"/>
      <c r="N12" s="58"/>
      <c r="O12" s="41"/>
      <c r="P12" s="41"/>
      <c r="Q12" s="41"/>
      <c r="R12" s="41"/>
      <c r="S12" s="73"/>
      <c r="T12" s="42"/>
    </row>
    <row r="13" spans="1:20" ht="31.75" customHeight="1">
      <c r="A13" s="38" t="s">
        <v>24</v>
      </c>
      <c r="B13" s="85" t="s">
        <v>43</v>
      </c>
      <c r="C13" s="56" t="s">
        <v>26</v>
      </c>
      <c r="D13" s="42" t="s">
        <v>44</v>
      </c>
      <c r="E13" s="86" t="s">
        <v>45</v>
      </c>
      <c r="F13" s="53" t="s">
        <v>29</v>
      </c>
      <c r="G13" s="87" t="s">
        <v>29</v>
      </c>
      <c r="H13" s="81">
        <v>20</v>
      </c>
      <c r="I13" s="43">
        <v>2000</v>
      </c>
      <c r="J13" s="53">
        <v>2</v>
      </c>
      <c r="K13" s="43">
        <f t="shared" ref="K13:K15" si="2">J13*I13</f>
        <v>4000</v>
      </c>
      <c r="L13" s="43">
        <f t="shared" ref="L13:L15" si="3">K13*0.09</f>
        <v>360</v>
      </c>
      <c r="M13" s="43">
        <v>0</v>
      </c>
      <c r="N13" s="58">
        <f t="shared" ref="N13" si="4">SUM(K13:M13)</f>
        <v>4360</v>
      </c>
      <c r="O13" s="41"/>
      <c r="P13" s="41"/>
      <c r="Q13" s="41"/>
      <c r="R13" s="41"/>
      <c r="S13" s="73"/>
      <c r="T13" s="42"/>
    </row>
    <row r="14" spans="1:20" ht="31.75" customHeight="1">
      <c r="A14" s="38" t="s">
        <v>24</v>
      </c>
      <c r="B14" s="85" t="s">
        <v>43</v>
      </c>
      <c r="C14" s="56" t="s">
        <v>46</v>
      </c>
      <c r="D14" s="42" t="s">
        <v>47</v>
      </c>
      <c r="E14" s="86" t="s">
        <v>48</v>
      </c>
      <c r="F14" s="53" t="s">
        <v>29</v>
      </c>
      <c r="G14" s="87" t="s">
        <v>29</v>
      </c>
      <c r="H14" s="81" t="s">
        <v>49</v>
      </c>
      <c r="I14" s="88">
        <v>54400</v>
      </c>
      <c r="J14" s="53">
        <v>1</v>
      </c>
      <c r="K14" s="43">
        <f t="shared" si="2"/>
        <v>54400</v>
      </c>
      <c r="L14" s="43">
        <f t="shared" si="3"/>
        <v>4896</v>
      </c>
      <c r="M14" s="43"/>
      <c r="N14" s="58"/>
      <c r="O14" s="41"/>
      <c r="P14" s="41"/>
      <c r="Q14" s="41"/>
      <c r="R14" s="41"/>
      <c r="S14" s="73"/>
      <c r="T14" s="42"/>
    </row>
    <row r="15" spans="1:20" ht="31.75" customHeight="1" thickBot="1">
      <c r="A15" s="38" t="s">
        <v>24</v>
      </c>
      <c r="B15" s="85" t="s">
        <v>43</v>
      </c>
      <c r="C15" s="56" t="s">
        <v>26</v>
      </c>
      <c r="D15" s="42" t="s">
        <v>50</v>
      </c>
      <c r="E15" s="86" t="s">
        <v>51</v>
      </c>
      <c r="F15" s="53" t="s">
        <v>29</v>
      </c>
      <c r="G15" s="87" t="s">
        <v>29</v>
      </c>
      <c r="H15" s="81">
        <v>20</v>
      </c>
      <c r="I15" s="43">
        <v>1000</v>
      </c>
      <c r="J15" s="53">
        <v>4</v>
      </c>
      <c r="K15" s="43">
        <f t="shared" si="2"/>
        <v>4000</v>
      </c>
      <c r="L15" s="43">
        <f t="shared" si="3"/>
        <v>360</v>
      </c>
      <c r="M15" s="43"/>
      <c r="N15" s="58"/>
      <c r="O15" s="41"/>
      <c r="P15" s="41"/>
      <c r="Q15" s="41"/>
      <c r="R15" s="41"/>
      <c r="S15" s="74"/>
      <c r="T15" s="42"/>
    </row>
    <row r="16" spans="1:20" ht="31.75" customHeight="1" thickBot="1">
      <c r="A16" s="89" t="s">
        <v>52</v>
      </c>
      <c r="B16" s="90"/>
      <c r="C16" s="90"/>
      <c r="D16" s="90"/>
      <c r="E16" s="90"/>
      <c r="F16" s="90"/>
      <c r="G16" s="90"/>
      <c r="H16" s="90"/>
      <c r="I16" s="90"/>
      <c r="J16" s="90"/>
      <c r="K16" s="90"/>
      <c r="L16" s="90"/>
      <c r="M16" s="91"/>
      <c r="N16" s="60">
        <f>SUM(N6:N15)</f>
        <v>4360</v>
      </c>
      <c r="O16" s="61"/>
      <c r="P16" s="62"/>
      <c r="Q16" s="62"/>
      <c r="R16" s="62"/>
      <c r="S16" s="75"/>
      <c r="T16" s="76"/>
    </row>
    <row r="17" spans="1:20" ht="31.75" customHeight="1">
      <c r="A17" s="39"/>
      <c r="B17" s="39"/>
      <c r="C17" s="39"/>
      <c r="D17" s="39"/>
      <c r="E17" s="39"/>
      <c r="F17" s="40"/>
      <c r="G17" s="40"/>
      <c r="H17" s="40"/>
      <c r="I17" s="39"/>
      <c r="J17" s="39"/>
      <c r="K17" s="39"/>
      <c r="L17" s="39"/>
      <c r="M17" s="39"/>
      <c r="N17" s="48" t="s">
        <v>53</v>
      </c>
      <c r="O17" s="48" t="s">
        <v>53</v>
      </c>
      <c r="P17" s="40"/>
      <c r="Q17" s="40"/>
      <c r="R17" s="40"/>
      <c r="S17" s="39"/>
      <c r="T17" s="22"/>
    </row>
  </sheetData>
  <mergeCells count="7">
    <mergeCell ref="A16:M16"/>
    <mergeCell ref="T4:T5"/>
    <mergeCell ref="B1:N1"/>
    <mergeCell ref="B2:R2"/>
    <mergeCell ref="B3:R3"/>
    <mergeCell ref="A4:N4"/>
    <mergeCell ref="O4:S4"/>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3"/>
  <sheetViews>
    <sheetView workbookViewId="0">
      <selection activeCell="E6" sqref="E6"/>
    </sheetView>
  </sheetViews>
  <sheetFormatPr baseColWidth="10" defaultColWidth="11" defaultRowHeight="16"/>
  <cols>
    <col min="1" max="1" width="9.1640625" style="3" customWidth="1"/>
    <col min="2" max="3" width="12.1640625" customWidth="1"/>
    <col min="4" max="5" width="25.83203125" customWidth="1"/>
    <col min="6" max="6" width="7.1640625" customWidth="1"/>
    <col min="7" max="7" width="9.6640625" customWidth="1"/>
    <col min="8" max="8" width="8.5" customWidth="1"/>
    <col min="9" max="9" width="12" customWidth="1"/>
    <col min="10" max="10" width="5.33203125" customWidth="1"/>
    <col min="11" max="11" width="12.1640625" customWidth="1"/>
    <col min="12" max="12" width="11.1640625" customWidth="1"/>
    <col min="13" max="13" width="9" customWidth="1"/>
    <col min="14" max="14" width="14.83203125" customWidth="1"/>
    <col min="15" max="15" width="9" customWidth="1"/>
    <col min="16" max="16" width="9.1640625" customWidth="1"/>
    <col min="17" max="17" width="24.1640625" customWidth="1"/>
  </cols>
  <sheetData>
    <row r="1" spans="1:20">
      <c r="B1" s="108" t="s">
        <v>0</v>
      </c>
      <c r="C1" s="108"/>
      <c r="D1" s="108"/>
      <c r="E1" s="108"/>
      <c r="F1" s="108"/>
      <c r="G1" s="108"/>
      <c r="H1" s="108"/>
      <c r="I1" s="108"/>
      <c r="J1" s="108"/>
      <c r="K1" s="108"/>
      <c r="L1" s="108"/>
    </row>
    <row r="2" spans="1:20">
      <c r="B2" s="109" t="s">
        <v>54</v>
      </c>
      <c r="C2" s="109"/>
      <c r="D2" s="109"/>
      <c r="E2" s="109"/>
      <c r="F2" s="109"/>
      <c r="G2" s="109"/>
      <c r="H2" s="109"/>
      <c r="I2" s="109"/>
      <c r="J2" s="109"/>
      <c r="K2" s="109"/>
      <c r="L2" s="109"/>
    </row>
    <row r="3" spans="1:20" ht="43.75" customHeight="1">
      <c r="B3" s="110" t="s">
        <v>55</v>
      </c>
      <c r="C3" s="111"/>
      <c r="D3" s="111"/>
      <c r="E3" s="111"/>
      <c r="F3" s="111"/>
      <c r="G3" s="111"/>
      <c r="H3" s="111"/>
      <c r="I3" s="111"/>
      <c r="J3" s="111"/>
      <c r="K3" s="111"/>
      <c r="L3" s="111"/>
      <c r="M3" s="111"/>
      <c r="N3" s="111"/>
      <c r="O3" s="111"/>
      <c r="P3" s="111"/>
    </row>
    <row r="4" spans="1:20" ht="55.75" customHeight="1">
      <c r="B4" s="112" t="s">
        <v>56</v>
      </c>
      <c r="C4" s="113"/>
      <c r="D4" s="113"/>
      <c r="E4" s="113"/>
      <c r="F4" s="113"/>
      <c r="G4" s="113"/>
      <c r="H4" s="113"/>
      <c r="I4" s="113"/>
      <c r="J4" s="113"/>
      <c r="K4" s="113"/>
      <c r="L4" s="113"/>
      <c r="M4" s="113"/>
      <c r="N4" s="113"/>
      <c r="O4" s="113"/>
      <c r="P4" s="113"/>
    </row>
    <row r="5" spans="1:20" s="39" customFormat="1" ht="31.75" customHeight="1">
      <c r="A5" s="102"/>
      <c r="B5" s="102"/>
      <c r="C5" s="102"/>
      <c r="D5" s="102"/>
      <c r="E5" s="102"/>
      <c r="F5" s="102"/>
      <c r="G5" s="102"/>
      <c r="H5" s="102"/>
      <c r="I5" s="102"/>
      <c r="J5" s="102"/>
      <c r="K5" s="102"/>
      <c r="L5" s="102"/>
      <c r="M5" s="102"/>
      <c r="N5" s="102"/>
      <c r="O5" s="114" t="s">
        <v>3</v>
      </c>
      <c r="P5" s="114"/>
      <c r="Q5" s="114"/>
      <c r="R5" s="114"/>
      <c r="S5" s="114"/>
    </row>
    <row r="6" spans="1:20" s="22" customFormat="1" ht="156">
      <c r="A6" s="65" t="s">
        <v>5</v>
      </c>
      <c r="B6" s="66" t="s">
        <v>57</v>
      </c>
      <c r="C6" s="66" t="s">
        <v>58</v>
      </c>
      <c r="D6" s="67" t="s">
        <v>8</v>
      </c>
      <c r="E6" s="67" t="s">
        <v>9</v>
      </c>
      <c r="F6" s="65" t="s">
        <v>10</v>
      </c>
      <c r="G6" s="65" t="s">
        <v>11</v>
      </c>
      <c r="H6" s="65" t="s">
        <v>12</v>
      </c>
      <c r="I6" s="65" t="s">
        <v>13</v>
      </c>
      <c r="J6" s="65" t="s">
        <v>14</v>
      </c>
      <c r="K6" s="68" t="s">
        <v>15</v>
      </c>
      <c r="L6" s="65" t="s">
        <v>16</v>
      </c>
      <c r="M6" s="65" t="s">
        <v>17</v>
      </c>
      <c r="N6" s="65" t="s">
        <v>18</v>
      </c>
      <c r="O6" s="21" t="s">
        <v>19</v>
      </c>
      <c r="P6" s="21" t="s">
        <v>20</v>
      </c>
      <c r="Q6" s="21" t="s">
        <v>21</v>
      </c>
      <c r="R6" s="21" t="s">
        <v>22</v>
      </c>
      <c r="S6" s="21" t="s">
        <v>23</v>
      </c>
      <c r="T6" s="26" t="s">
        <v>4</v>
      </c>
    </row>
    <row r="7" spans="1:20" s="39" customFormat="1" ht="14">
      <c r="A7" s="38"/>
      <c r="B7" s="56"/>
      <c r="C7" s="56"/>
      <c r="D7" s="44"/>
      <c r="E7" s="44"/>
      <c r="F7" s="45"/>
      <c r="G7" s="45"/>
      <c r="H7" s="45"/>
      <c r="I7" s="49"/>
      <c r="J7" s="38"/>
      <c r="K7" s="50"/>
      <c r="L7" s="50"/>
      <c r="M7" s="50"/>
      <c r="N7" s="51"/>
      <c r="O7" s="52"/>
      <c r="P7" s="54"/>
      <c r="Q7" s="41"/>
      <c r="R7" s="41"/>
      <c r="S7" s="55"/>
    </row>
    <row r="8" spans="1:20" s="39" customFormat="1" ht="14">
      <c r="A8" s="38"/>
      <c r="B8" s="56"/>
      <c r="C8" s="56"/>
      <c r="D8" s="44"/>
      <c r="E8" s="44"/>
      <c r="F8" s="45"/>
      <c r="G8" s="45"/>
      <c r="H8" s="45"/>
      <c r="I8" s="49"/>
      <c r="J8" s="38"/>
      <c r="K8" s="50"/>
      <c r="L8" s="50"/>
      <c r="M8" s="50"/>
      <c r="N8" s="51"/>
      <c r="O8" s="52"/>
      <c r="P8" s="54"/>
      <c r="Q8" s="41"/>
      <c r="R8" s="41"/>
      <c r="S8" s="55"/>
    </row>
    <row r="9" spans="1:20" s="39" customFormat="1" ht="14">
      <c r="A9" s="38"/>
      <c r="B9" s="57"/>
      <c r="C9" s="57"/>
      <c r="D9" s="44"/>
      <c r="E9" s="44"/>
      <c r="F9" s="45"/>
      <c r="G9" s="45"/>
      <c r="H9" s="44"/>
      <c r="I9" s="47"/>
      <c r="J9" s="46"/>
      <c r="K9" s="50"/>
      <c r="L9" s="50"/>
      <c r="M9" s="50"/>
      <c r="N9" s="51"/>
      <c r="O9" s="52"/>
      <c r="P9" s="54"/>
      <c r="Q9" s="41"/>
      <c r="R9" s="41"/>
      <c r="S9" s="55"/>
    </row>
    <row r="10" spans="1:20" s="22" customFormat="1" ht="20.25" customHeight="1">
      <c r="A10" s="38"/>
      <c r="B10" s="57"/>
      <c r="C10" s="57"/>
      <c r="D10" s="44"/>
      <c r="E10" s="44"/>
      <c r="F10" s="45"/>
      <c r="G10" s="45"/>
      <c r="H10" s="44"/>
      <c r="I10" s="47"/>
      <c r="J10" s="46"/>
      <c r="K10" s="50"/>
      <c r="L10" s="50"/>
      <c r="M10" s="50"/>
      <c r="N10" s="51"/>
      <c r="O10" s="21"/>
      <c r="P10" s="21"/>
      <c r="Q10" s="21"/>
      <c r="R10" s="21"/>
      <c r="S10" s="55"/>
    </row>
    <row r="11" spans="1:20" s="39" customFormat="1" ht="15" thickBot="1">
      <c r="A11" s="38"/>
      <c r="B11" s="57"/>
      <c r="C11" s="57"/>
      <c r="D11" s="44"/>
      <c r="E11" s="44"/>
      <c r="F11" s="45"/>
      <c r="G11" s="45"/>
      <c r="H11" s="44"/>
      <c r="I11" s="47"/>
      <c r="J11" s="46"/>
      <c r="K11" s="50"/>
      <c r="L11" s="50"/>
      <c r="M11" s="50"/>
      <c r="N11" s="51"/>
      <c r="O11" s="105" t="s">
        <v>59</v>
      </c>
      <c r="P11" s="106"/>
      <c r="Q11" s="106"/>
      <c r="R11" s="106"/>
      <c r="S11" s="107"/>
    </row>
    <row r="12" spans="1:20" s="64" customFormat="1" ht="28" customHeight="1" thickBot="1">
      <c r="A12" s="89" t="s">
        <v>52</v>
      </c>
      <c r="B12" s="90"/>
      <c r="C12" s="90"/>
      <c r="D12" s="90"/>
      <c r="E12" s="90"/>
      <c r="F12" s="90"/>
      <c r="G12" s="90"/>
      <c r="H12" s="90"/>
      <c r="I12" s="90"/>
      <c r="J12" s="90"/>
      <c r="K12" s="90"/>
      <c r="L12" s="90"/>
      <c r="M12" s="91"/>
      <c r="N12" s="60">
        <f>SUM(N7:N11)</f>
        <v>0</v>
      </c>
      <c r="O12" s="61"/>
      <c r="P12" s="62"/>
      <c r="Q12" s="62"/>
      <c r="R12" s="62"/>
      <c r="S12" s="63"/>
    </row>
    <row r="13" spans="1:20">
      <c r="L13" s="69" t="s">
        <v>60</v>
      </c>
    </row>
  </sheetData>
  <mergeCells count="8">
    <mergeCell ref="O11:S11"/>
    <mergeCell ref="A12:M12"/>
    <mergeCell ref="B1:L1"/>
    <mergeCell ref="B2:L2"/>
    <mergeCell ref="B3:P3"/>
    <mergeCell ref="B4:P4"/>
    <mergeCell ref="A5:N5"/>
    <mergeCell ref="O5:S5"/>
  </mergeCells>
  <dataValidations count="1">
    <dataValidation allowBlank="1" showInputMessage="1" showErrorMessage="1" promptTitle="Enter Justification" sqref="E7" xr:uid="{00000000-0002-0000-0100-000000000000}"/>
  </dataValidations>
  <pageMargins left="1" right="0.5" top="1" bottom="1" header="0.5" footer="0.5"/>
  <pageSetup orientation="portrait" horizontalDpi="4294967292" verticalDpi="429496729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9"/>
  <sheetViews>
    <sheetView workbookViewId="0">
      <selection activeCell="E5" sqref="E5"/>
    </sheetView>
  </sheetViews>
  <sheetFormatPr baseColWidth="10" defaultColWidth="10.83203125" defaultRowHeight="14"/>
  <cols>
    <col min="1" max="1" width="10.83203125" style="1"/>
    <col min="2" max="3" width="9.6640625" style="1" customWidth="1"/>
    <col min="4" max="5" width="31" style="1" customWidth="1"/>
    <col min="6" max="6" width="8.33203125" style="1" customWidth="1"/>
    <col min="7" max="7" width="9.6640625" style="1" customWidth="1"/>
    <col min="8" max="8" width="8.33203125" style="1" customWidth="1"/>
    <col min="9" max="9" width="9" style="1" customWidth="1"/>
    <col min="10" max="10" width="6" style="1" customWidth="1"/>
    <col min="11" max="13" width="8.33203125" style="1" customWidth="1"/>
    <col min="14" max="14" width="10.83203125" style="1" customWidth="1"/>
    <col min="15" max="18" width="10.83203125" style="4"/>
    <col min="19" max="19" width="12.33203125" style="1" bestFit="1" customWidth="1"/>
    <col min="20" max="20" width="16.1640625" style="1" customWidth="1"/>
    <col min="21" max="16384" width="10.83203125" style="1"/>
  </cols>
  <sheetData>
    <row r="1" spans="1:20">
      <c r="B1" s="115" t="s">
        <v>0</v>
      </c>
      <c r="C1" s="115"/>
      <c r="D1" s="115"/>
      <c r="E1" s="115"/>
      <c r="F1" s="115"/>
      <c r="G1" s="115"/>
      <c r="H1" s="115"/>
      <c r="I1" s="115"/>
      <c r="J1" s="115"/>
      <c r="K1" s="115"/>
      <c r="L1" s="115"/>
      <c r="M1" s="115"/>
      <c r="N1" s="115"/>
    </row>
    <row r="2" spans="1:20" ht="36" customHeight="1">
      <c r="B2" s="116" t="s">
        <v>61</v>
      </c>
      <c r="C2" s="117"/>
      <c r="D2" s="118"/>
      <c r="E2" s="118"/>
      <c r="F2" s="118"/>
      <c r="G2" s="118"/>
      <c r="H2" s="118"/>
      <c r="I2" s="118"/>
      <c r="J2" s="118"/>
      <c r="K2" s="118"/>
      <c r="L2" s="118"/>
      <c r="M2" s="118"/>
      <c r="N2" s="118"/>
      <c r="O2" s="118"/>
      <c r="P2" s="118"/>
      <c r="Q2" s="118"/>
      <c r="R2" s="119"/>
    </row>
    <row r="3" spans="1:20" ht="27" customHeight="1" thickBot="1">
      <c r="B3" s="95" t="s">
        <v>62</v>
      </c>
      <c r="C3" s="96"/>
      <c r="D3" s="97"/>
      <c r="E3" s="97"/>
      <c r="F3" s="97"/>
      <c r="G3" s="97"/>
      <c r="H3" s="97"/>
      <c r="I3" s="97"/>
      <c r="J3" s="97"/>
      <c r="K3" s="97"/>
      <c r="L3" s="97"/>
      <c r="M3" s="97"/>
      <c r="N3" s="97"/>
      <c r="O3" s="97"/>
      <c r="P3" s="97"/>
      <c r="Q3" s="97"/>
      <c r="R3" s="97"/>
    </row>
    <row r="4" spans="1:20" ht="21" customHeight="1" thickBot="1">
      <c r="B4" s="16"/>
      <c r="C4" s="17"/>
      <c r="D4" s="17"/>
      <c r="E4" s="17"/>
      <c r="F4" s="17"/>
      <c r="G4" s="17"/>
      <c r="H4" s="17"/>
      <c r="I4" s="17"/>
      <c r="J4" s="17"/>
      <c r="K4" s="17"/>
      <c r="L4" s="17"/>
      <c r="M4" s="17"/>
      <c r="N4" s="17"/>
      <c r="O4" s="120" t="s">
        <v>3</v>
      </c>
      <c r="P4" s="121"/>
      <c r="Q4" s="121"/>
      <c r="R4" s="121"/>
      <c r="S4" s="121"/>
      <c r="T4" s="29"/>
    </row>
    <row r="5" spans="1:20" s="2" customFormat="1" ht="144" thickBot="1">
      <c r="A5" s="65" t="s">
        <v>63</v>
      </c>
      <c r="B5" s="25" t="s">
        <v>64</v>
      </c>
      <c r="C5" s="66" t="s">
        <v>7</v>
      </c>
      <c r="D5" s="65" t="s">
        <v>65</v>
      </c>
      <c r="E5" s="67" t="s">
        <v>9</v>
      </c>
      <c r="F5" s="65" t="s">
        <v>10</v>
      </c>
      <c r="G5" s="65" t="s">
        <v>11</v>
      </c>
      <c r="H5" s="65" t="s">
        <v>12</v>
      </c>
      <c r="I5" s="65" t="s">
        <v>13</v>
      </c>
      <c r="J5" s="65" t="s">
        <v>66</v>
      </c>
      <c r="K5" s="65" t="s">
        <v>15</v>
      </c>
      <c r="L5" s="65" t="s">
        <v>16</v>
      </c>
      <c r="M5" s="65" t="s">
        <v>17</v>
      </c>
      <c r="N5" s="65" t="s">
        <v>18</v>
      </c>
      <c r="O5" s="23" t="s">
        <v>19</v>
      </c>
      <c r="P5" s="23" t="s">
        <v>20</v>
      </c>
      <c r="Q5" s="23" t="s">
        <v>21</v>
      </c>
      <c r="R5" s="23" t="s">
        <v>22</v>
      </c>
      <c r="S5" s="24" t="s">
        <v>23</v>
      </c>
      <c r="T5" s="30" t="s">
        <v>4</v>
      </c>
    </row>
    <row r="6" spans="1:20" s="2" customFormat="1" ht="44.25" customHeight="1">
      <c r="A6" s="11"/>
      <c r="B6" s="12"/>
      <c r="C6" s="79"/>
      <c r="D6" s="36"/>
      <c r="E6" s="78"/>
      <c r="F6" s="9"/>
      <c r="G6" s="9"/>
      <c r="H6" s="9"/>
      <c r="I6" s="14"/>
      <c r="J6" s="13"/>
      <c r="K6" s="14">
        <f>I6*J6</f>
        <v>0</v>
      </c>
      <c r="L6" s="27"/>
      <c r="M6" s="27"/>
      <c r="N6" s="37">
        <f>K6+L6+M6</f>
        <v>0</v>
      </c>
      <c r="O6" s="31"/>
      <c r="P6" s="18"/>
      <c r="Q6" s="18"/>
      <c r="R6" s="18"/>
      <c r="S6" s="18"/>
      <c r="T6" s="32"/>
    </row>
    <row r="7" spans="1:20" s="2" customFormat="1" ht="52.5" customHeight="1">
      <c r="A7" s="6"/>
      <c r="B7" s="15"/>
      <c r="C7" s="79"/>
      <c r="D7" s="8"/>
      <c r="E7" s="78"/>
      <c r="F7" s="9"/>
      <c r="G7" s="9"/>
      <c r="H7" s="9"/>
      <c r="I7" s="14"/>
      <c r="J7" s="13"/>
      <c r="K7" s="14">
        <f>I7*J7</f>
        <v>0</v>
      </c>
      <c r="L7" s="27"/>
      <c r="M7" s="27"/>
      <c r="N7" s="5">
        <f>K7+L7+M7</f>
        <v>0</v>
      </c>
      <c r="O7" s="31"/>
      <c r="P7" s="18"/>
      <c r="Q7" s="18"/>
      <c r="R7" s="18"/>
      <c r="S7" s="19"/>
      <c r="T7" s="32"/>
    </row>
    <row r="8" spans="1:20" s="2" customFormat="1" ht="46.5" customHeight="1">
      <c r="A8" s="6"/>
      <c r="B8" s="15"/>
      <c r="C8" s="79"/>
      <c r="D8" s="8"/>
      <c r="E8" s="78"/>
      <c r="F8" s="9"/>
      <c r="G8" s="9"/>
      <c r="H8" s="9"/>
      <c r="I8" s="14"/>
      <c r="J8" s="13"/>
      <c r="K8" s="14">
        <f>I8*J8</f>
        <v>0</v>
      </c>
      <c r="L8" s="27"/>
      <c r="M8" s="27"/>
      <c r="N8" s="5">
        <f>K8+L8+M8</f>
        <v>0</v>
      </c>
      <c r="O8" s="31"/>
      <c r="P8" s="18"/>
      <c r="Q8" s="18"/>
      <c r="R8" s="18"/>
      <c r="S8" s="19"/>
      <c r="T8" s="32"/>
    </row>
    <row r="9" spans="1:20" ht="48.75" customHeight="1" thickBot="1">
      <c r="A9" s="20" t="s">
        <v>67</v>
      </c>
      <c r="B9" s="7"/>
      <c r="C9" s="10"/>
      <c r="D9" s="10"/>
      <c r="E9" s="78"/>
      <c r="F9" s="10"/>
      <c r="G9" s="10"/>
      <c r="H9" s="10"/>
      <c r="I9" s="10"/>
      <c r="J9" s="10"/>
      <c r="K9" s="10"/>
      <c r="L9" s="10"/>
      <c r="M9" s="10"/>
      <c r="N9" s="28">
        <f t="shared" ref="N9:S9" si="0" xml:space="preserve"> SUM(N6:N8)</f>
        <v>0</v>
      </c>
      <c r="O9" s="33">
        <f t="shared" si="0"/>
        <v>0</v>
      </c>
      <c r="P9" s="34">
        <f t="shared" si="0"/>
        <v>0</v>
      </c>
      <c r="Q9" s="34">
        <f t="shared" si="0"/>
        <v>0</v>
      </c>
      <c r="R9" s="34">
        <f t="shared" si="0"/>
        <v>0</v>
      </c>
      <c r="S9" s="34">
        <f t="shared" si="0"/>
        <v>0</v>
      </c>
      <c r="T9" s="35"/>
    </row>
  </sheetData>
  <mergeCells count="4">
    <mergeCell ref="B1:N1"/>
    <mergeCell ref="B2:R2"/>
    <mergeCell ref="B3:R3"/>
    <mergeCell ref="O4:S4"/>
  </mergeCells>
  <dataValidations xWindow="503" yWindow="428" count="1">
    <dataValidation allowBlank="1" showInputMessage="1" showErrorMessage="1" promptTitle="Enter Justification" sqref="E6" xr:uid="{00000000-0002-0000-0200-000000000000}"/>
  </dataValidations>
  <pageMargins left="0.95" right="0.45" top="1" bottom="1" header="0.3" footer="0.3"/>
  <pageSetup scale="66" orientation="landscape" horizontalDpi="4294967292" verticalDpi="429496729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13"/>
  <sheetViews>
    <sheetView workbookViewId="0">
      <selection activeCell="B3" sqref="B3:P3"/>
    </sheetView>
  </sheetViews>
  <sheetFormatPr baseColWidth="10" defaultColWidth="11" defaultRowHeight="16"/>
  <cols>
    <col min="1" max="1" width="9.1640625" style="3" customWidth="1"/>
    <col min="2" max="3" width="12.1640625" customWidth="1"/>
    <col min="4" max="4" width="25.83203125" customWidth="1"/>
    <col min="5" max="5" width="89.6640625" customWidth="1"/>
    <col min="6" max="6" width="7.1640625" customWidth="1"/>
    <col min="7" max="7" width="9.6640625" customWidth="1"/>
    <col min="8" max="8" width="8.5" customWidth="1"/>
    <col min="9" max="9" width="12" customWidth="1"/>
    <col min="10" max="10" width="5.33203125" customWidth="1"/>
    <col min="11" max="11" width="12.1640625" customWidth="1"/>
    <col min="12" max="12" width="11.1640625" customWidth="1"/>
    <col min="13" max="13" width="9" customWidth="1"/>
    <col min="14" max="14" width="14.83203125" customWidth="1"/>
    <col min="15" max="15" width="9" customWidth="1"/>
    <col min="16" max="16" width="9.1640625" customWidth="1"/>
    <col min="17" max="17" width="24.1640625" customWidth="1"/>
  </cols>
  <sheetData>
    <row r="1" spans="1:20">
      <c r="B1" s="108" t="s">
        <v>0</v>
      </c>
      <c r="C1" s="108"/>
      <c r="D1" s="108"/>
      <c r="E1" s="108"/>
      <c r="F1" s="108"/>
      <c r="G1" s="108"/>
      <c r="H1" s="108"/>
      <c r="I1" s="108"/>
      <c r="J1" s="108"/>
      <c r="K1" s="108"/>
      <c r="L1" s="108"/>
    </row>
    <row r="2" spans="1:20">
      <c r="B2" s="109" t="s">
        <v>54</v>
      </c>
      <c r="C2" s="109"/>
      <c r="D2" s="109"/>
      <c r="E2" s="109"/>
      <c r="F2" s="109"/>
      <c r="G2" s="109"/>
      <c r="H2" s="109"/>
      <c r="I2" s="109"/>
      <c r="J2" s="109"/>
      <c r="K2" s="109"/>
      <c r="L2" s="109"/>
    </row>
    <row r="3" spans="1:20" ht="43.75" customHeight="1">
      <c r="B3" s="110" t="s">
        <v>68</v>
      </c>
      <c r="C3" s="111"/>
      <c r="D3" s="111"/>
      <c r="E3" s="111"/>
      <c r="F3" s="111"/>
      <c r="G3" s="111"/>
      <c r="H3" s="111"/>
      <c r="I3" s="111"/>
      <c r="J3" s="111"/>
      <c r="K3" s="111"/>
      <c r="L3" s="111"/>
      <c r="M3" s="111"/>
      <c r="N3" s="111"/>
      <c r="O3" s="111"/>
      <c r="P3" s="111"/>
    </row>
    <row r="4" spans="1:20" ht="55.75" customHeight="1">
      <c r="B4" s="112" t="s">
        <v>56</v>
      </c>
      <c r="C4" s="113"/>
      <c r="D4" s="113"/>
      <c r="E4" s="113"/>
      <c r="F4" s="113"/>
      <c r="G4" s="113"/>
      <c r="H4" s="113"/>
      <c r="I4" s="113"/>
      <c r="J4" s="113"/>
      <c r="K4" s="113"/>
      <c r="L4" s="113"/>
      <c r="M4" s="113"/>
      <c r="N4" s="113"/>
      <c r="O4" s="113"/>
      <c r="P4" s="113"/>
    </row>
    <row r="5" spans="1:20" s="39" customFormat="1" ht="31.75" customHeight="1">
      <c r="A5" s="102"/>
      <c r="B5" s="102"/>
      <c r="C5" s="102"/>
      <c r="D5" s="102"/>
      <c r="E5" s="102"/>
      <c r="F5" s="102"/>
      <c r="G5" s="102"/>
      <c r="H5" s="102"/>
      <c r="I5" s="102"/>
      <c r="J5" s="102"/>
      <c r="K5" s="102"/>
      <c r="L5" s="102"/>
      <c r="M5" s="102"/>
      <c r="N5" s="102"/>
      <c r="O5" s="114" t="s">
        <v>3</v>
      </c>
      <c r="P5" s="114"/>
      <c r="Q5" s="114"/>
      <c r="R5" s="114"/>
      <c r="S5" s="114"/>
    </row>
    <row r="6" spans="1:20" s="22" customFormat="1" ht="65">
      <c r="A6" s="65" t="s">
        <v>5</v>
      </c>
      <c r="B6" s="66" t="s">
        <v>57</v>
      </c>
      <c r="C6" s="66" t="s">
        <v>7</v>
      </c>
      <c r="D6" s="67" t="s">
        <v>8</v>
      </c>
      <c r="E6" s="67" t="s">
        <v>9</v>
      </c>
      <c r="F6" s="65" t="s">
        <v>10</v>
      </c>
      <c r="G6" s="65" t="s">
        <v>11</v>
      </c>
      <c r="H6" s="65" t="s">
        <v>12</v>
      </c>
      <c r="I6" s="65" t="s">
        <v>13</v>
      </c>
      <c r="J6" s="65" t="s">
        <v>14</v>
      </c>
      <c r="K6" s="68" t="s">
        <v>15</v>
      </c>
      <c r="L6" s="65" t="s">
        <v>16</v>
      </c>
      <c r="M6" s="65" t="s">
        <v>17</v>
      </c>
      <c r="N6" s="65" t="s">
        <v>18</v>
      </c>
      <c r="O6" s="21" t="s">
        <v>19</v>
      </c>
      <c r="P6" s="21" t="s">
        <v>20</v>
      </c>
      <c r="Q6" s="21" t="s">
        <v>21</v>
      </c>
      <c r="R6" s="21" t="s">
        <v>22</v>
      </c>
      <c r="S6" s="21" t="s">
        <v>23</v>
      </c>
      <c r="T6" s="26" t="s">
        <v>4</v>
      </c>
    </row>
    <row r="7" spans="1:20" s="39" customFormat="1" ht="268.5" customHeight="1">
      <c r="A7" s="81" t="s">
        <v>24</v>
      </c>
      <c r="B7" s="56" t="s">
        <v>25</v>
      </c>
      <c r="C7" s="56" t="s">
        <v>69</v>
      </c>
      <c r="D7" s="82" t="s">
        <v>70</v>
      </c>
      <c r="E7" s="82" t="s">
        <v>71</v>
      </c>
      <c r="F7" s="83" t="s">
        <v>72</v>
      </c>
      <c r="G7" s="83" t="s">
        <v>30</v>
      </c>
      <c r="H7" s="83"/>
      <c r="I7" s="84" t="s">
        <v>73</v>
      </c>
      <c r="J7" s="38"/>
      <c r="K7" s="50"/>
      <c r="L7" s="50"/>
      <c r="M7" s="50"/>
      <c r="N7" s="51"/>
      <c r="O7" s="52"/>
      <c r="P7" s="54"/>
      <c r="Q7" s="41"/>
      <c r="R7" s="41"/>
      <c r="S7" s="55"/>
    </row>
    <row r="8" spans="1:20" s="39" customFormat="1" ht="14">
      <c r="A8" s="38"/>
      <c r="B8" s="56"/>
      <c r="C8" s="56"/>
      <c r="D8" s="44"/>
      <c r="E8" s="44"/>
      <c r="F8" s="45"/>
      <c r="G8" s="45"/>
      <c r="H8" s="45"/>
      <c r="I8" s="49"/>
      <c r="J8" s="38"/>
      <c r="K8" s="50"/>
      <c r="L8" s="50"/>
      <c r="M8" s="50"/>
      <c r="N8" s="51"/>
      <c r="O8" s="52"/>
      <c r="P8" s="54"/>
      <c r="Q8" s="41"/>
      <c r="R8" s="41"/>
      <c r="S8" s="55"/>
    </row>
    <row r="9" spans="1:20" s="39" customFormat="1" ht="14">
      <c r="A9" s="38"/>
      <c r="B9" s="57"/>
      <c r="C9" s="57"/>
      <c r="D9" s="44"/>
      <c r="E9" s="44"/>
      <c r="F9" s="45"/>
      <c r="G9" s="45"/>
      <c r="H9" s="44"/>
      <c r="I9" s="47"/>
      <c r="J9" s="46"/>
      <c r="K9" s="50"/>
      <c r="L9" s="50"/>
      <c r="M9" s="50"/>
      <c r="N9" s="51"/>
      <c r="O9" s="52"/>
      <c r="P9" s="54"/>
      <c r="Q9" s="41"/>
      <c r="R9" s="41"/>
      <c r="S9" s="55"/>
    </row>
    <row r="10" spans="1:20" s="22" customFormat="1" ht="20.25" customHeight="1">
      <c r="A10" s="38"/>
      <c r="B10" s="57"/>
      <c r="C10" s="57"/>
      <c r="D10" s="44"/>
      <c r="E10" s="44"/>
      <c r="F10" s="45"/>
      <c r="G10" s="45"/>
      <c r="H10" s="44"/>
      <c r="I10" s="47"/>
      <c r="J10" s="46"/>
      <c r="K10" s="50"/>
      <c r="L10" s="50"/>
      <c r="M10" s="50"/>
      <c r="N10" s="51"/>
      <c r="O10" s="21"/>
      <c r="P10" s="21"/>
      <c r="Q10" s="21"/>
      <c r="R10" s="21"/>
      <c r="S10" s="55"/>
    </row>
    <row r="11" spans="1:20" s="39" customFormat="1" ht="15" thickBot="1">
      <c r="A11" s="38"/>
      <c r="B11" s="57"/>
      <c r="C11" s="57"/>
      <c r="D11" s="44"/>
      <c r="E11" s="44"/>
      <c r="F11" s="45"/>
      <c r="G11" s="45"/>
      <c r="H11" s="44"/>
      <c r="I11" s="47"/>
      <c r="J11" s="46"/>
      <c r="K11" s="50"/>
      <c r="L11" s="50"/>
      <c r="M11" s="50"/>
      <c r="N11" s="51"/>
      <c r="O11" s="105" t="s">
        <v>59</v>
      </c>
      <c r="P11" s="106"/>
      <c r="Q11" s="106"/>
      <c r="R11" s="106"/>
      <c r="S11" s="107"/>
    </row>
    <row r="12" spans="1:20" s="64" customFormat="1" ht="28" customHeight="1" thickBot="1">
      <c r="A12" s="89" t="s">
        <v>52</v>
      </c>
      <c r="B12" s="90"/>
      <c r="C12" s="90"/>
      <c r="D12" s="90"/>
      <c r="E12" s="90"/>
      <c r="F12" s="90"/>
      <c r="G12" s="90"/>
      <c r="H12" s="90"/>
      <c r="I12" s="90"/>
      <c r="J12" s="90"/>
      <c r="K12" s="90"/>
      <c r="L12" s="90"/>
      <c r="M12" s="91"/>
      <c r="N12" s="60">
        <f>SUM(N7:N11)</f>
        <v>0</v>
      </c>
      <c r="O12" s="61"/>
      <c r="P12" s="62"/>
      <c r="Q12" s="62"/>
      <c r="R12" s="62"/>
      <c r="S12" s="63"/>
    </row>
    <row r="13" spans="1:20">
      <c r="L13" s="69" t="s">
        <v>60</v>
      </c>
    </row>
  </sheetData>
  <mergeCells count="8">
    <mergeCell ref="O11:S11"/>
    <mergeCell ref="A12:M12"/>
    <mergeCell ref="B2:L2"/>
    <mergeCell ref="B1:L1"/>
    <mergeCell ref="B3:P3"/>
    <mergeCell ref="B4:P4"/>
    <mergeCell ref="A5:N5"/>
    <mergeCell ref="O5:S5"/>
  </mergeCells>
  <phoneticPr fontId="2" type="noConversion"/>
  <dataValidations count="1">
    <dataValidation allowBlank="1" showInputMessage="1" showErrorMessage="1" promptTitle="Enter Justification" sqref="E7" xr:uid="{00000000-0002-0000-0300-000000000000}"/>
  </dataValidations>
  <pageMargins left="1" right="0.5" top="1" bottom="1" header="0.5" footer="0.5"/>
  <pageSetup orientation="portrait" horizontalDpi="4294967292" verticalDpi="4294967292"/>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Annual Resource Allocation List</vt:lpstr>
      <vt:lpstr>Facility Requests</vt:lpstr>
      <vt:lpstr>Emergency Requests</vt:lpstr>
      <vt:lpstr>Big Ticket Item List</vt:lpstr>
      <vt:lpstr>'Emergency Requests'!Print_Area</vt:lpstr>
    </vt:vector>
  </TitlesOfParts>
  <Manager/>
  <Company>FHDA Community College District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Coleen Lee-Wheat</dc:creator>
  <cp:keywords/>
  <dc:description/>
  <cp:lastModifiedBy>Microsoft Office User</cp:lastModifiedBy>
  <cp:revision/>
  <dcterms:created xsi:type="dcterms:W3CDTF">2016-03-02T05:06:15Z</dcterms:created>
  <dcterms:modified xsi:type="dcterms:W3CDTF">2022-06-02T21:26:30Z</dcterms:modified>
  <cp:category/>
  <cp:contentStatus/>
</cp:coreProperties>
</file>