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instuctional/Desktop/"/>
    </mc:Choice>
  </mc:AlternateContent>
  <xr:revisionPtr revIDLastSave="0" documentId="8_{F3C43427-4B07-4C4C-A0B4-29D84C65DD67}" xr6:coauthVersionLast="36" xr6:coauthVersionMax="36" xr10:uidLastSave="{00000000-0000-0000-0000-000000000000}"/>
  <bookViews>
    <workbookView xWindow="320" yWindow="500" windowWidth="27500" windowHeight="15760" xr2:uid="{00000000-000D-0000-FFFF-FFFF00000000}"/>
  </bookViews>
  <sheets>
    <sheet name="IE- LOTTERY" sheetId="5" r:id="rId1"/>
    <sheet name="CTE" sheetId="7" r:id="rId2"/>
    <sheet name="Personnel + OTHER" sheetId="6" r:id="rId3"/>
    <sheet name="Emergency Requests" sheetId="4" r:id="rId4"/>
    <sheet name="Big Ticket Item List" sheetId="2" r:id="rId5"/>
  </sheets>
  <definedNames>
    <definedName name="_xlnm.Print_Area" localSheetId="3">'Emergency Requests'!$B$2:$R$8</definedName>
  </definedNames>
  <calcPr calcId="181029"/>
</workbook>
</file>

<file path=xl/calcChain.xml><?xml version="1.0" encoding="utf-8"?>
<calcChain xmlns="http://schemas.openxmlformats.org/spreadsheetml/2006/main">
  <c r="N17" i="7" l="1"/>
  <c r="N17" i="6"/>
  <c r="N22" i="5" l="1"/>
  <c r="N12" i="2"/>
  <c r="K8" i="4"/>
  <c r="N8" i="4"/>
  <c r="K7" i="4"/>
  <c r="N7" i="4"/>
  <c r="K6" i="4"/>
  <c r="N6" i="4"/>
  <c r="S9" i="4"/>
  <c r="R9" i="4"/>
  <c r="Q9" i="4"/>
  <c r="P9" i="4"/>
  <c r="O9" i="4"/>
  <c r="N9" i="4"/>
</calcChain>
</file>

<file path=xl/sharedStrings.xml><?xml version="1.0" encoding="utf-8"?>
<sst xmlns="http://schemas.openxmlformats.org/spreadsheetml/2006/main" count="326" uniqueCount="97">
  <si>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</si>
  <si>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</si>
  <si>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</si>
  <si>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</si>
  <si>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</si>
  <si>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</si>
  <si>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</si>
  <si>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</si>
  <si>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</si>
  <si>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</si>
  <si>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</si>
  <si>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</si>
  <si>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</si>
  <si>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</si>
  <si>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</si>
  <si>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</si>
  <si>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</si>
  <si>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</si>
  <si>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</si>
  <si>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</si>
  <si>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</si>
  <si>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</si>
  <si>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</si>
  <si>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</si>
  <si>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</si>
  <si>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</si>
  <si>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</si>
  <si>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 xml:space="preserve">  </t>
  </si>
  <si>
    <t>Priority Critical, Needed, Desirable</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</si>
  <si>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</si>
  <si>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</si>
  <si>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</si>
  <si>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</si>
  <si>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</si>
  <si>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</si>
  <si>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</si>
  <si>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</si>
  <si>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r>
      <t xml:space="preserve">RESOURCE REQUEST LIST 2020-21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</si>
  <si>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t>INSTRUCTIONAL EQUIPMENT LIST</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</si>
  <si>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</si>
  <si>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PARA</t>
  </si>
  <si>
    <t>Priority &amp; Critical</t>
  </si>
  <si>
    <t>Personnel</t>
  </si>
  <si>
    <t xml:space="preserve">Additional Pay to serve as Interim Program Director </t>
  </si>
  <si>
    <t>NO</t>
  </si>
  <si>
    <t>FA21, WI 22, SP 22, SU 22</t>
  </si>
  <si>
    <t>ABA requires a program director who is familiar with the utlilizaiton of paralegals and the profession</t>
  </si>
  <si>
    <t>CD&amp;E</t>
  </si>
  <si>
    <t>Materials to provide students during each quarter. Children's books/toys/and resources needed for various CDE classes.</t>
  </si>
  <si>
    <t xml:space="preserve">Because we are online, this will allow students to pick up care packages via drive thru in order to have supplies to be used for courses which requires these items. Majority of CDE students using these supplies will save hundreds of dollars during the pandemic. </t>
  </si>
  <si>
    <t>REPL</t>
  </si>
  <si>
    <t>WI 22, SP22,SU22</t>
  </si>
  <si>
    <t>ClassroomMaterials</t>
  </si>
  <si>
    <t>ADMJ</t>
  </si>
  <si>
    <t>Critical</t>
  </si>
  <si>
    <t>Dell 55 Interactive Touch Monitor-C5518QT</t>
  </si>
  <si>
    <t>Touch screen display for visuals and enhanced instruction of crime scene investigation</t>
  </si>
  <si>
    <t>5 YRS</t>
  </si>
  <si>
    <t>Equipment</t>
  </si>
  <si>
    <t xml:space="preserve">Criminal justice system is critically in need of educated professionals from African-Amer, LatinX, Indigenious, Pacific Islander, Female underserved/underprepresented groups. This equipment will provided advanced skills for those applying for positions in the field who do not desire a uniformed position but a position in a non-uniformed investigative unit. </t>
  </si>
  <si>
    <t>License</t>
  </si>
  <si>
    <t>Training for FAA Drone Pilot License</t>
  </si>
  <si>
    <t>Same justification as listed for drone funding. Two reqeusted to have 2 instructors for safety and training enhancement in ADMJ 61 (Criminal Investigation) and 84 (Forensic Science) courses.</t>
  </si>
  <si>
    <t>10YRS</t>
  </si>
  <si>
    <t>PSYC</t>
  </si>
  <si>
    <t>Yes</t>
  </si>
  <si>
    <t>Annual</t>
  </si>
  <si>
    <t>Used for class assignments by students enrolled in Psychology 2, who don't have their own laptop. In the past, it has been determined that a number of students does not own their own laptop, we would like to replace these old laptops in order to provide effective teaching and learning in the classroom/labs.</t>
  </si>
  <si>
    <t xml:space="preserve">Refresh of PSYC Lab Laptops </t>
  </si>
  <si>
    <t>Subscriptions</t>
  </si>
  <si>
    <t>PsycTESTS Database &amp; EBSCO Host Subscription</t>
  </si>
  <si>
    <t>Used for student assignments in PSYC2. This subscriptions assist students to enhance their learning for psychology. It will provide extra guidance for all students who might not have tutoring access at home.</t>
  </si>
  <si>
    <t>Highly Critical</t>
  </si>
  <si>
    <t>IT Equipment</t>
  </si>
  <si>
    <t>L23 has fixed seats with very little spacing between seats.  Given the need for social distancing in the near future, and to accommodate students with challenging work and family schedules, it would greatly benefit students who may not be able to be physically present in class every class day.  This is specially true for racial/ethnic minorities and lower-income students who are negatively impacted when they miss class.</t>
  </si>
  <si>
    <t>YES</t>
  </si>
  <si>
    <t>GEOG</t>
  </si>
  <si>
    <t>ANTH</t>
  </si>
  <si>
    <t>HUM</t>
  </si>
  <si>
    <t>MLC 102 has fixed seats with very little spacing between seats.  Given the need for social distancing in the near future, and to accommodate students with challenging work and family schedules, it would greatly benefit students who may not be able to be physically present in class every class day.  This is specially true for racial/ethnic minorities and lower-income students who are negatively impacted when they miss class.</t>
  </si>
  <si>
    <t>MLC101 has fixed seats with very little spacing between seats.  Given the need for social distancing in the near future, and to accommodate students with challenging work and family schedules, it would greatly benefit students who may not be able to be physically present in class every class day.  This is specially true for racial/ethnic minorities and lower-income students who are negatively impacted when they miss class.</t>
  </si>
  <si>
    <t>L24 has fixed seats with very little spacing between seats.  Given the need for social distancing in the near future, and to accommodate students with challenging work and family schedules, it would greatly benefit students who may not be able to be physically present in class every class day.  This is specially true for racial/ethnic minorities and lower-income students who are negatively impacted when they miss class.</t>
  </si>
  <si>
    <t xml:space="preserve">M2E Advanced Drone with accessories for Criminal Investigation Class </t>
  </si>
  <si>
    <t>Camera and associated wiring for live streaming of classes in L24 Classroom, Complete Set</t>
  </si>
  <si>
    <t>Camera and associated wiring for live streaming of classes in MLC101 Classroom, Complete Set</t>
  </si>
  <si>
    <t>Camera and associated wiring for live streaming of classes in MLC 102 Classroom, Complete Set</t>
  </si>
  <si>
    <t>Camera and associated wiring for live streaming of classes in L23 Classroom, Complete Set</t>
  </si>
  <si>
    <t>Other</t>
  </si>
  <si>
    <t>Westlaw Passwords</t>
  </si>
  <si>
    <t>ABA certification requires legal research classes, which are offered through only two courses. Seat numbers are limited. Increasing the seats will allow us to assign and use Westlaw in other classes and provide more opportunity for training with skills used and needed on the job -- the amount listed represents the increase over the current allotment</t>
  </si>
  <si>
    <t>POL</t>
  </si>
  <si>
    <t>ECO</t>
  </si>
  <si>
    <t>Supplemental Instructor (Student Tutors)</t>
  </si>
  <si>
    <t>Student Tutor for Peer Assisted Leader Program</t>
  </si>
  <si>
    <t>FA21, WI 22, SP 22</t>
  </si>
  <si>
    <t xml:space="preserve">The Peer Assisted Learning program was developed with different academic support models in mind such as the Embedded Tutor, Supplemental Instruction model, and the peer tutor caseload. It is currently being piloted in the Social Science and Humanities Division. Based on research, courses that have low success rates are selected to ensure students have all the tools necessary to be successful and to close the equity gaps.  The peer tutoring model was selected to address this concern.   Anecdotally, students have reported that they respond better to their peers versus their instructors. In the past, the SSH department has implemented similar programs in various ways that have shown to be successful. </t>
  </si>
  <si>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</sst>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164" formatCode="_-&quot;$&quot;* #,##0.00_-;\-&quot;$&quot;* #,##0.00_-;_-&quot;$&quot;* &quot;-&quot;??_-;_-@_-"/>
    <numFmt numFmtId="165" formatCode="&quot;$&quot;#,##0.00"/>
  </numFmts>
  <fonts count="40"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sz val="12"/>
      <color theme="1"/>
      <name val="Arial"/>
      <family val="2"/>
    </font>
    <font>
      <sz val="9"/>
      <color theme="1"/>
      <name val="Arial"/>
      <family val="2"/>
    </font>
    <font>
      <sz val="10"/>
      <color rgb="FF000000"/>
      <name val="Arial"/>
      <family val="2"/>
    </font>
    <font>
      <sz val="10"/>
      <color theme="1"/>
      <name val="Arial"/>
      <family val="2"/>
    </font>
    <font>
      <sz val="10"/>
      <name val="Arial"/>
      <family val="2"/>
    </font>
    <font>
      <b/>
      <sz val="10"/>
      <color theme="1"/>
      <name val="Arial"/>
      <family val="2"/>
    </font>
    <font>
      <b/>
      <sz val="10"/>
      <color rgb="FF000000"/>
      <name val="Arial"/>
      <family val="2"/>
    </font>
    <font>
      <sz val="11"/>
      <color rgb="FF000000"/>
      <name val="Calibri"/>
      <family val="2"/>
    </font>
    <font>
      <sz val="11"/>
      <color rgb="FF000000"/>
      <name val="Calibri"/>
      <family val="2"/>
      <scheme val="minor"/>
    </font>
    <font>
      <b/>
      <sz val="11"/>
      <color rgb="FF000000"/>
      <name val="Calibri"/>
      <family val="2"/>
      <scheme val="minor"/>
    </font>
    <font>
      <b/>
      <sz val="10"/>
      <color theme="7" tint="-0.49998474074526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6">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xf numFmtId="0" fontId="17" fillId="0" borderId="0"/>
    <xf numFmtId="164" fontId="17" fillId="0" borderId="0" applyFont="0" applyFill="0" applyBorder="0" applyAlignment="0" applyProtection="0"/>
  </cellStyleXfs>
  <cellXfs count="197">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4" fillId="0" borderId="0" xfId="0" applyFont="1" applyBorder="1" applyAlignment="1">
      <alignment vertical="center"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0" fontId="30" fillId="2" borderId="2" xfId="0" applyFont="1" applyFill="1" applyBorder="1" applyAlignment="1">
      <alignment horizontal="center" vertical="center" wrapText="1"/>
    </xf>
    <xf numFmtId="0" fontId="30" fillId="2" borderId="1" xfId="0" applyFont="1" applyFill="1" applyBorder="1" applyAlignment="1">
      <alignment vertical="center"/>
    </xf>
    <xf numFmtId="0" fontId="30" fillId="0" borderId="2" xfId="0" applyFont="1" applyBorder="1" applyAlignment="1">
      <alignment vertical="center" wrapText="1"/>
    </xf>
    <xf numFmtId="0" fontId="29" fillId="0" borderId="0" xfId="0" applyFont="1" applyAlignment="1">
      <alignment vertical="center"/>
    </xf>
    <xf numFmtId="0" fontId="31" fillId="0" borderId="2" xfId="4" applyFont="1" applyFill="1" applyBorder="1" applyAlignment="1">
      <alignment horizontal="left" vertical="center" wrapText="1"/>
    </xf>
    <xf numFmtId="0" fontId="32" fillId="0" borderId="2" xfId="4" applyFont="1" applyFill="1" applyBorder="1" applyAlignment="1">
      <alignment horizontal="center" vertical="center" wrapText="1"/>
    </xf>
    <xf numFmtId="0" fontId="33" fillId="4" borderId="2" xfId="0" applyFont="1" applyFill="1" applyBorder="1" applyAlignment="1">
      <alignment horizontal="center" vertical="center" wrapText="1"/>
    </xf>
    <xf numFmtId="0" fontId="31" fillId="0" borderId="2" xfId="0" applyFont="1" applyBorder="1" applyAlignment="1">
      <alignment horizontal="left" vertical="center" wrapText="1"/>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164" fontId="32" fillId="0" borderId="2" xfId="1" applyFont="1" applyBorder="1" applyAlignment="1">
      <alignment vertical="center"/>
    </xf>
    <xf numFmtId="164" fontId="34" fillId="0" borderId="2" xfId="0" applyNumberFormat="1" applyFont="1" applyBorder="1" applyAlignment="1">
      <alignment vertical="center"/>
    </xf>
    <xf numFmtId="0" fontId="32" fillId="2" borderId="2" xfId="0" applyFont="1" applyFill="1" applyBorder="1" applyAlignment="1">
      <alignment horizontal="center" vertical="center" wrapText="1"/>
    </xf>
    <xf numFmtId="0" fontId="32" fillId="2" borderId="1" xfId="0" applyFont="1" applyFill="1" applyBorder="1" applyAlignment="1">
      <alignment vertical="center"/>
    </xf>
    <xf numFmtId="0" fontId="32" fillId="0" borderId="2" xfId="0" applyFont="1" applyBorder="1" applyAlignment="1">
      <alignment vertical="center" wrapText="1"/>
    </xf>
    <xf numFmtId="0" fontId="32" fillId="0" borderId="0" xfId="0" applyFont="1" applyAlignment="1">
      <alignment vertical="center"/>
    </xf>
    <xf numFmtId="0" fontId="31" fillId="0" borderId="2" xfId="0" applyFont="1" applyBorder="1" applyAlignment="1">
      <alignment horizontal="center" vertical="center" wrapText="1"/>
    </xf>
    <xf numFmtId="0" fontId="33" fillId="8" borderId="2" xfId="0" applyFont="1" applyFill="1" applyBorder="1" applyAlignment="1">
      <alignment horizontal="center" vertical="center" wrapText="1"/>
    </xf>
    <xf numFmtId="0" fontId="31" fillId="0" borderId="2" xfId="0" applyFont="1" applyBorder="1" applyAlignment="1">
      <alignment horizontal="center" vertical="center"/>
    </xf>
    <xf numFmtId="8" fontId="31" fillId="0" borderId="2" xfId="0" applyNumberFormat="1" applyFont="1" applyBorder="1" applyAlignment="1">
      <alignment vertical="center"/>
    </xf>
    <xf numFmtId="0" fontId="31" fillId="0" borderId="2" xfId="0" applyFont="1" applyBorder="1" applyAlignment="1">
      <alignment vertical="center"/>
    </xf>
    <xf numFmtId="8" fontId="35" fillId="0" borderId="2" xfId="0" applyNumberFormat="1" applyFont="1" applyBorder="1" applyAlignment="1">
      <alignment vertical="center"/>
    </xf>
    <xf numFmtId="6" fontId="31" fillId="0" borderId="2" xfId="0" applyNumberFormat="1" applyFont="1" applyBorder="1" applyAlignment="1">
      <alignment vertical="center"/>
    </xf>
    <xf numFmtId="6" fontId="35" fillId="0" borderId="2" xfId="0" applyNumberFormat="1" applyFont="1" applyBorder="1" applyAlignment="1">
      <alignment vertical="center"/>
    </xf>
    <xf numFmtId="0" fontId="32" fillId="2" borderId="2" xfId="0" applyFont="1" applyFill="1" applyBorder="1" applyAlignment="1">
      <alignment horizontal="center" vertical="center"/>
    </xf>
    <xf numFmtId="0" fontId="32" fillId="2" borderId="1" xfId="0" applyFont="1" applyFill="1" applyBorder="1" applyAlignment="1">
      <alignment horizontal="center" vertical="center" wrapText="1"/>
    </xf>
    <xf numFmtId="0" fontId="36" fillId="0" borderId="6" xfId="0" applyFont="1" applyFill="1" applyBorder="1" applyAlignment="1">
      <alignment wrapText="1"/>
    </xf>
    <xf numFmtId="0" fontId="36" fillId="0" borderId="7" xfId="0" applyFont="1" applyFill="1" applyBorder="1" applyAlignment="1">
      <alignment wrapText="1"/>
    </xf>
    <xf numFmtId="8" fontId="36" fillId="0" borderId="7" xfId="0" applyNumberFormat="1" applyFont="1" applyFill="1" applyBorder="1" applyAlignment="1">
      <alignment wrapText="1"/>
    </xf>
    <xf numFmtId="164" fontId="37" fillId="0" borderId="3" xfId="0" applyNumberFormat="1" applyFont="1" applyFill="1" applyBorder="1" applyAlignment="1">
      <alignment vertical="center"/>
    </xf>
    <xf numFmtId="164" fontId="38" fillId="0" borderId="3" xfId="0" applyNumberFormat="1" applyFont="1" applyFill="1" applyBorder="1" applyAlignment="1">
      <alignment vertical="center"/>
    </xf>
    <xf numFmtId="7" fontId="37" fillId="0" borderId="3" xfId="0" applyNumberFormat="1" applyFont="1" applyFill="1" applyBorder="1" applyAlignment="1">
      <alignment vertical="center"/>
    </xf>
    <xf numFmtId="164" fontId="39" fillId="0" borderId="2" xfId="0" applyNumberFormat="1" applyFont="1" applyFill="1" applyBorder="1" applyAlignment="1">
      <alignment vertical="center"/>
    </xf>
    <xf numFmtId="6" fontId="36" fillId="0" borderId="7" xfId="0" applyNumberFormat="1" applyFont="1" applyFill="1" applyBorder="1" applyAlignment="1">
      <alignment horizontal="center" wrapText="1"/>
    </xf>
    <xf numFmtId="0" fontId="37" fillId="0" borderId="7" xfId="0" applyNumberFormat="1" applyFont="1" applyBorder="1" applyAlignment="1">
      <alignment horizontal="center" wrapText="1"/>
    </xf>
    <xf numFmtId="0" fontId="24" fillId="0" borderId="0" xfId="0" applyFont="1" applyAlignment="1">
      <alignment horizontal="center" vertical="center"/>
    </xf>
    <xf numFmtId="0" fontId="24" fillId="0" borderId="2" xfId="0" applyFont="1" applyBorder="1" applyAlignment="1">
      <alignment horizontal="center" vertical="center" wrapText="1"/>
    </xf>
    <xf numFmtId="0" fontId="24" fillId="0" borderId="2" xfId="0" applyFont="1" applyBorder="1" applyAlignment="1">
      <alignment horizontal="center" vertical="top" wrapText="1"/>
    </xf>
    <xf numFmtId="0" fontId="0" fillId="0" borderId="2" xfId="0" applyBorder="1" applyAlignment="1">
      <alignment vertical="top" wrapText="1"/>
    </xf>
    <xf numFmtId="0" fontId="26" fillId="6" borderId="2" xfId="0" applyFont="1" applyFill="1" applyBorder="1" applyAlignment="1">
      <alignment horizontal="center" vertical="top" wrapText="1"/>
    </xf>
    <xf numFmtId="0" fontId="16" fillId="6" borderId="2" xfId="0" applyFont="1" applyFill="1" applyBorder="1" applyAlignment="1">
      <alignment horizontal="center" vertical="top" wrapText="1"/>
    </xf>
    <xf numFmtId="0" fontId="10" fillId="6" borderId="2" xfId="0" applyFont="1" applyFill="1" applyBorder="1" applyAlignment="1">
      <alignment horizontal="center" vertical="top" wrapText="1"/>
    </xf>
    <xf numFmtId="164" fontId="26" fillId="6" borderId="2" xfId="1" applyFont="1" applyFill="1" applyBorder="1" applyAlignment="1">
      <alignment vertical="top" wrapText="1"/>
    </xf>
    <xf numFmtId="0" fontId="26" fillId="2" borderId="2" xfId="0" applyFont="1" applyFill="1" applyBorder="1" applyAlignment="1">
      <alignment horizontal="center" vertical="top" wrapText="1"/>
    </xf>
    <xf numFmtId="0" fontId="32" fillId="0" borderId="2" xfId="0" applyFont="1" applyFill="1" applyBorder="1" applyAlignment="1">
      <alignment horizontal="center" vertical="top" wrapText="1"/>
    </xf>
    <xf numFmtId="0" fontId="33" fillId="0" borderId="2" xfId="0" applyFont="1" applyFill="1" applyBorder="1" applyAlignment="1">
      <alignment horizontal="center" vertical="top" wrapText="1"/>
    </xf>
    <xf numFmtId="0" fontId="32" fillId="0" borderId="2" xfId="0" applyFont="1" applyFill="1" applyBorder="1" applyAlignment="1">
      <alignment vertical="top" wrapText="1"/>
    </xf>
    <xf numFmtId="0" fontId="37" fillId="0" borderId="2" xfId="0" applyFont="1" applyBorder="1" applyAlignment="1">
      <alignment vertical="top" wrapText="1"/>
    </xf>
    <xf numFmtId="8" fontId="36" fillId="0" borderId="2" xfId="0" applyNumberFormat="1" applyFont="1" applyFill="1" applyBorder="1" applyAlignment="1">
      <alignment vertical="top" wrapText="1"/>
    </xf>
    <xf numFmtId="164" fontId="32" fillId="0" borderId="2" xfId="1" applyFont="1" applyFill="1" applyBorder="1" applyAlignment="1">
      <alignment vertical="top" wrapText="1"/>
    </xf>
    <xf numFmtId="164" fontId="39" fillId="0" borderId="2" xfId="0" applyNumberFormat="1" applyFont="1" applyFill="1" applyBorder="1" applyAlignment="1">
      <alignment vertical="top" wrapText="1"/>
    </xf>
    <xf numFmtId="0" fontId="32" fillId="0" borderId="2" xfId="0" applyFont="1" applyBorder="1" applyAlignment="1">
      <alignment horizontal="center" vertical="top" wrapText="1"/>
    </xf>
    <xf numFmtId="0" fontId="33" fillId="4" borderId="2" xfId="0" applyFont="1" applyFill="1" applyBorder="1" applyAlignment="1">
      <alignment horizontal="center" vertical="top" wrapText="1"/>
    </xf>
    <xf numFmtId="164" fontId="32" fillId="0" borderId="2" xfId="1" applyFont="1" applyBorder="1" applyAlignment="1">
      <alignment vertical="top" wrapText="1"/>
    </xf>
    <xf numFmtId="0" fontId="32" fillId="2" borderId="2" xfId="0" applyFont="1" applyFill="1" applyBorder="1" applyAlignment="1">
      <alignment horizontal="center" vertical="top" wrapText="1"/>
    </xf>
    <xf numFmtId="0" fontId="32" fillId="2" borderId="2" xfId="0" applyFont="1" applyFill="1" applyBorder="1" applyAlignment="1">
      <alignment vertical="top" wrapText="1"/>
    </xf>
    <xf numFmtId="0" fontId="32" fillId="0" borderId="2" xfId="0" applyFont="1" applyBorder="1" applyAlignment="1">
      <alignment vertical="top" wrapText="1"/>
    </xf>
    <xf numFmtId="0" fontId="31" fillId="0" borderId="2" xfId="0" applyFont="1" applyBorder="1" applyAlignment="1">
      <alignment vertical="top" wrapText="1"/>
    </xf>
    <xf numFmtId="0" fontId="15" fillId="4" borderId="2" xfId="0" applyFont="1" applyFill="1" applyBorder="1" applyAlignment="1">
      <alignment horizontal="center" vertical="top" wrapText="1"/>
    </xf>
    <xf numFmtId="0" fontId="27" fillId="0" borderId="2" xfId="0" applyFont="1" applyBorder="1" applyAlignment="1">
      <alignment horizontal="left" vertical="top" wrapText="1"/>
    </xf>
    <xf numFmtId="164" fontId="24" fillId="0" borderId="2" xfId="1" applyFont="1" applyBorder="1" applyAlignment="1">
      <alignment vertical="top" wrapText="1"/>
    </xf>
    <xf numFmtId="164" fontId="26" fillId="0" borderId="2" xfId="0" applyNumberFormat="1" applyFont="1" applyBorder="1" applyAlignment="1">
      <alignment vertical="top" wrapText="1"/>
    </xf>
    <xf numFmtId="0" fontId="24" fillId="2" borderId="2" xfId="0" applyFont="1" applyFill="1" applyBorder="1" applyAlignment="1">
      <alignment horizontal="center" vertical="top" wrapText="1"/>
    </xf>
    <xf numFmtId="164" fontId="25" fillId="5" borderId="2" xfId="0" applyNumberFormat="1" applyFont="1" applyFill="1" applyBorder="1" applyAlignment="1">
      <alignment vertical="top" wrapText="1"/>
    </xf>
    <xf numFmtId="0" fontId="25" fillId="2" borderId="2" xfId="0" applyFont="1" applyFill="1" applyBorder="1" applyAlignment="1">
      <alignment horizontal="center" vertical="top" wrapText="1"/>
    </xf>
    <xf numFmtId="0" fontId="25" fillId="0" borderId="2" xfId="0" applyFont="1" applyBorder="1" applyAlignment="1">
      <alignment vertical="top" wrapText="1"/>
    </xf>
    <xf numFmtId="0" fontId="0" fillId="0" borderId="2" xfId="0" applyBorder="1" applyAlignment="1">
      <alignment horizontal="center" vertical="top" wrapText="1"/>
    </xf>
    <xf numFmtId="165" fontId="26" fillId="0" borderId="2" xfId="0" applyNumberFormat="1" applyFont="1" applyBorder="1" applyAlignment="1">
      <alignment vertical="top" wrapText="1"/>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164" fontId="25" fillId="5" borderId="2" xfId="1" applyFont="1" applyFill="1" applyBorder="1" applyAlignment="1">
      <alignment horizontal="right" vertical="top" wrapText="1"/>
    </xf>
    <xf numFmtId="0" fontId="24" fillId="0" borderId="2" xfId="0" applyFont="1" applyBorder="1" applyAlignment="1">
      <alignment horizontal="center" vertical="top" wrapText="1"/>
    </xf>
    <xf numFmtId="0" fontId="10" fillId="5" borderId="2" xfId="0" applyFont="1" applyFill="1" applyBorder="1" applyAlignment="1">
      <alignment horizontal="center" vertical="top" wrapText="1"/>
    </xf>
    <xf numFmtId="0" fontId="26" fillId="5" borderId="2" xfId="0" applyFont="1" applyFill="1" applyBorder="1" applyAlignment="1">
      <alignment horizontal="center" vertical="top" wrapText="1"/>
    </xf>
    <xf numFmtId="0" fontId="11" fillId="0" borderId="2" xfId="0" applyFont="1" applyBorder="1" applyAlignment="1">
      <alignment horizontal="left" vertical="top" wrapText="1"/>
    </xf>
    <xf numFmtId="0" fontId="24" fillId="0" borderId="2" xfId="0" applyFont="1" applyBorder="1" applyAlignment="1">
      <alignment horizontal="left" vertical="top" wrapText="1"/>
    </xf>
    <xf numFmtId="0" fontId="28" fillId="5" borderId="2" xfId="0" applyFont="1" applyFill="1" applyBorder="1" applyAlignment="1">
      <alignment horizontal="center" vertical="top" wrapText="1"/>
    </xf>
    <xf numFmtId="0" fontId="25" fillId="7" borderId="2" xfId="0" applyFont="1" applyFill="1" applyBorder="1" applyAlignment="1">
      <alignment horizontal="center" vertical="top" wrapText="1"/>
    </xf>
    <xf numFmtId="0" fontId="26" fillId="2" borderId="2" xfId="0" applyFont="1" applyFill="1" applyBorder="1" applyAlignment="1">
      <alignment horizontal="center" vertical="top"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cellXfs>
  <cellStyles count="6">
    <cellStyle name="Currency" xfId="1" builtinId="4"/>
    <cellStyle name="Currency 2" xfId="2" xr:uid="{00000000-0005-0000-0000-000001000000}"/>
    <cellStyle name="Currency 5" xfId="5" xr:uid="{6D071A63-EE98-CC4F-A87F-BB9CBE958834}"/>
    <cellStyle name="Normal" xfId="0" builtinId="0"/>
    <cellStyle name="Normal 4" xfId="3" xr:uid="{00000000-0005-0000-0000-000003000000}"/>
    <cellStyle name="Normal 6" xfId="4" xr:uid="{00000000-0005-0000-0000-000004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
  <sheetViews>
    <sheetView tabSelected="1" zoomScaleNormal="100" workbookViewId="0">
      <selection activeCell="E19" sqref="E19"/>
    </sheetView>
  </sheetViews>
  <sheetFormatPr baseColWidth="10" defaultColWidth="8.83203125" defaultRowHeight="16" x14ac:dyDescent="0.2"/>
  <cols>
    <col min="1" max="2" width="8.83203125" style="73"/>
    <col min="3" max="3" width="13.33203125" style="73" customWidth="1"/>
    <col min="4" max="5" width="29.1640625" style="73" customWidth="1"/>
    <col min="6" max="7" width="8.83203125" style="75"/>
    <col min="8" max="8" width="10.83203125" style="75" customWidth="1"/>
    <col min="9" max="9" width="10.1640625" style="73" customWidth="1"/>
    <col min="10" max="10" width="9" style="73" bestFit="1" customWidth="1"/>
    <col min="11" max="11" width="13.5" style="73" customWidth="1"/>
    <col min="12" max="12" width="12.83203125" style="73" customWidth="1"/>
    <col min="13" max="13" width="15" style="73" customWidth="1"/>
    <col min="14" max="14" width="14.6640625" style="73" customWidth="1"/>
    <col min="15" max="19" width="8.83203125" style="73"/>
    <col min="20" max="20" width="31.33203125" style="74" customWidth="1"/>
    <col min="21" max="16384" width="8.83203125" style="73"/>
  </cols>
  <sheetData>
    <row r="1" spans="1:20" x14ac:dyDescent="0.2">
      <c r="A1" s="40"/>
      <c r="B1" s="158" t="s">
        <v>0</v>
      </c>
      <c r="C1" s="158"/>
      <c r="D1" s="158"/>
      <c r="E1" s="158"/>
      <c r="F1" s="158"/>
      <c r="G1" s="158"/>
      <c r="H1" s="158"/>
      <c r="I1" s="158"/>
      <c r="J1" s="158"/>
      <c r="K1" s="158"/>
      <c r="L1" s="158"/>
      <c r="M1" s="158"/>
      <c r="N1" s="158"/>
      <c r="O1" s="41"/>
      <c r="P1" s="41"/>
      <c r="Q1" s="41"/>
      <c r="R1" s="41"/>
      <c r="S1" s="40"/>
      <c r="T1" s="23"/>
    </row>
    <row r="2" spans="1:20" x14ac:dyDescent="0.2">
      <c r="A2" s="40"/>
      <c r="B2" s="159" t="s">
        <v>37</v>
      </c>
      <c r="C2" s="160"/>
      <c r="D2" s="161"/>
      <c r="E2" s="161"/>
      <c r="F2" s="161"/>
      <c r="G2" s="161"/>
      <c r="H2" s="161"/>
      <c r="I2" s="161"/>
      <c r="J2" s="161"/>
      <c r="K2" s="161"/>
      <c r="L2" s="161"/>
      <c r="M2" s="161"/>
      <c r="N2" s="161"/>
      <c r="O2" s="161"/>
      <c r="P2" s="161"/>
      <c r="Q2" s="161"/>
      <c r="R2" s="162"/>
      <c r="S2" s="40"/>
      <c r="T2" s="23"/>
    </row>
    <row r="3" spans="1:20" ht="94.5" customHeight="1" x14ac:dyDescent="0.2">
      <c r="A3" s="40"/>
      <c r="B3" s="163" t="s">
        <v>32</v>
      </c>
      <c r="C3" s="164"/>
      <c r="D3" s="165"/>
      <c r="E3" s="165"/>
      <c r="F3" s="165"/>
      <c r="G3" s="165"/>
      <c r="H3" s="165"/>
      <c r="I3" s="165"/>
      <c r="J3" s="165"/>
      <c r="K3" s="165"/>
      <c r="L3" s="165"/>
      <c r="M3" s="165"/>
      <c r="N3" s="165"/>
      <c r="O3" s="165"/>
      <c r="P3" s="165"/>
      <c r="Q3" s="165"/>
      <c r="R3" s="165"/>
      <c r="S3" s="40"/>
      <c r="T3" s="23"/>
    </row>
    <row r="4" spans="1:20" ht="23" x14ac:dyDescent="0.2">
      <c r="A4" s="166"/>
      <c r="B4" s="166"/>
      <c r="C4" s="166"/>
      <c r="D4" s="166"/>
      <c r="E4" s="166"/>
      <c r="F4" s="166"/>
      <c r="G4" s="166"/>
      <c r="H4" s="166"/>
      <c r="I4" s="166"/>
      <c r="J4" s="166"/>
      <c r="K4" s="166"/>
      <c r="L4" s="166"/>
      <c r="M4" s="166"/>
      <c r="N4" s="166"/>
      <c r="O4" s="167" t="s">
        <v>13</v>
      </c>
      <c r="P4" s="167"/>
      <c r="Q4" s="167"/>
      <c r="R4" s="167"/>
      <c r="S4" s="168"/>
      <c r="T4" s="156" t="s">
        <v>22</v>
      </c>
    </row>
    <row r="5" spans="1:20" ht="143" x14ac:dyDescent="0.2">
      <c r="A5" s="68" t="s">
        <v>25</v>
      </c>
      <c r="B5" s="69" t="s">
        <v>34</v>
      </c>
      <c r="C5" s="69" t="s">
        <v>35</v>
      </c>
      <c r="D5" s="70" t="s">
        <v>30</v>
      </c>
      <c r="E5" s="70" t="s">
        <v>39</v>
      </c>
      <c r="F5" s="68" t="s">
        <v>6</v>
      </c>
      <c r="G5" s="68" t="s">
        <v>5</v>
      </c>
      <c r="H5" s="68" t="s">
        <v>7</v>
      </c>
      <c r="I5" s="68" t="s">
        <v>1</v>
      </c>
      <c r="J5" s="68" t="s">
        <v>26</v>
      </c>
      <c r="K5" s="71" t="s">
        <v>17</v>
      </c>
      <c r="L5" s="68" t="s">
        <v>36</v>
      </c>
      <c r="M5" s="68" t="s">
        <v>18</v>
      </c>
      <c r="N5" s="68" t="s">
        <v>3</v>
      </c>
      <c r="O5" s="62" t="s">
        <v>10</v>
      </c>
      <c r="P5" s="62" t="s">
        <v>11</v>
      </c>
      <c r="Q5" s="62" t="s">
        <v>20</v>
      </c>
      <c r="R5" s="62" t="s">
        <v>12</v>
      </c>
      <c r="S5" s="80" t="s">
        <v>21</v>
      </c>
      <c r="T5" s="157"/>
    </row>
    <row r="6" spans="1:20" s="100" customFormat="1" ht="157" customHeight="1" x14ac:dyDescent="0.2">
      <c r="A6" s="111" t="s">
        <v>40</v>
      </c>
      <c r="B6" s="112" t="s">
        <v>54</v>
      </c>
      <c r="C6" s="112" t="s">
        <v>87</v>
      </c>
      <c r="D6" s="112" t="s">
        <v>88</v>
      </c>
      <c r="E6" s="112" t="s">
        <v>89</v>
      </c>
      <c r="F6" s="112" t="s">
        <v>44</v>
      </c>
      <c r="G6" s="112" t="s">
        <v>44</v>
      </c>
      <c r="H6" s="113" t="s">
        <v>45</v>
      </c>
      <c r="I6" s="118">
        <v>932</v>
      </c>
      <c r="J6" s="119">
        <v>12</v>
      </c>
      <c r="K6" s="116">
        <v>11184</v>
      </c>
      <c r="L6" s="114">
        <v>0</v>
      </c>
      <c r="M6" s="115"/>
      <c r="N6" s="96">
        <v>11184</v>
      </c>
      <c r="O6" s="97"/>
      <c r="P6" s="97"/>
      <c r="Q6" s="97"/>
      <c r="R6" s="97"/>
      <c r="S6" s="98"/>
      <c r="T6" s="99"/>
    </row>
    <row r="7" spans="1:20" s="88" customFormat="1" ht="54" customHeight="1" x14ac:dyDescent="0.2">
      <c r="A7" s="94" t="s">
        <v>47</v>
      </c>
      <c r="B7" s="91" t="s">
        <v>41</v>
      </c>
      <c r="C7" s="91" t="s">
        <v>52</v>
      </c>
      <c r="D7" s="92" t="s">
        <v>48</v>
      </c>
      <c r="E7" s="92" t="s">
        <v>49</v>
      </c>
      <c r="F7" s="93" t="s">
        <v>44</v>
      </c>
      <c r="G7" s="93" t="s">
        <v>50</v>
      </c>
      <c r="H7" s="94" t="s">
        <v>51</v>
      </c>
      <c r="I7" s="95">
        <v>20</v>
      </c>
      <c r="J7" s="94">
        <v>150</v>
      </c>
      <c r="K7" s="95">
        <v>3000</v>
      </c>
      <c r="L7" s="95">
        <v>270</v>
      </c>
      <c r="M7" s="95"/>
      <c r="N7" s="96">
        <v>2498</v>
      </c>
      <c r="O7" s="85"/>
      <c r="P7" s="85"/>
      <c r="Q7" s="85"/>
      <c r="R7" s="85"/>
      <c r="S7" s="86"/>
      <c r="T7" s="87"/>
    </row>
    <row r="8" spans="1:20" s="88" customFormat="1" ht="155" customHeight="1" x14ac:dyDescent="0.2">
      <c r="A8" s="94" t="s">
        <v>53</v>
      </c>
      <c r="B8" s="91" t="s">
        <v>54</v>
      </c>
      <c r="C8" s="91" t="s">
        <v>58</v>
      </c>
      <c r="D8" s="89" t="s">
        <v>55</v>
      </c>
      <c r="E8" s="89" t="s">
        <v>56</v>
      </c>
      <c r="F8" s="93" t="s">
        <v>44</v>
      </c>
      <c r="G8" s="93" t="s">
        <v>44</v>
      </c>
      <c r="H8" s="93" t="s">
        <v>57</v>
      </c>
      <c r="I8" s="95">
        <v>2200</v>
      </c>
      <c r="J8" s="94">
        <v>1</v>
      </c>
      <c r="K8" s="95">
        <v>2200</v>
      </c>
      <c r="L8" s="95">
        <v>198</v>
      </c>
      <c r="M8" s="95">
        <v>100</v>
      </c>
      <c r="N8" s="96">
        <v>8225</v>
      </c>
      <c r="O8" s="85"/>
      <c r="P8" s="85"/>
      <c r="Q8" s="85"/>
      <c r="R8" s="85"/>
      <c r="S8" s="86"/>
      <c r="T8" s="87"/>
    </row>
    <row r="9" spans="1:20" s="88" customFormat="1" ht="160" customHeight="1" x14ac:dyDescent="0.2">
      <c r="A9" s="94" t="s">
        <v>53</v>
      </c>
      <c r="B9" s="91" t="s">
        <v>72</v>
      </c>
      <c r="C9" s="91" t="s">
        <v>58</v>
      </c>
      <c r="D9" s="92" t="s">
        <v>82</v>
      </c>
      <c r="E9" s="92" t="s">
        <v>59</v>
      </c>
      <c r="F9" s="93" t="s">
        <v>44</v>
      </c>
      <c r="G9" s="93" t="s">
        <v>44</v>
      </c>
      <c r="H9" s="93" t="s">
        <v>57</v>
      </c>
      <c r="I9" s="95">
        <v>7455</v>
      </c>
      <c r="J9" s="94">
        <v>1</v>
      </c>
      <c r="K9" s="95">
        <v>7445</v>
      </c>
      <c r="L9" s="95">
        <v>670</v>
      </c>
      <c r="M9" s="95">
        <v>150</v>
      </c>
      <c r="N9" s="96">
        <v>8250</v>
      </c>
      <c r="O9" s="85"/>
      <c r="P9" s="85"/>
      <c r="Q9" s="85"/>
      <c r="R9" s="85"/>
      <c r="S9" s="86"/>
      <c r="T9" s="87"/>
    </row>
    <row r="10" spans="1:20" ht="94" customHeight="1" x14ac:dyDescent="0.2">
      <c r="A10" s="94" t="s">
        <v>53</v>
      </c>
      <c r="B10" s="91" t="s">
        <v>54</v>
      </c>
      <c r="C10" s="91" t="s">
        <v>60</v>
      </c>
      <c r="D10" s="92" t="s">
        <v>61</v>
      </c>
      <c r="E10" s="92" t="s">
        <v>62</v>
      </c>
      <c r="F10" s="93" t="s">
        <v>44</v>
      </c>
      <c r="G10" s="93" t="s">
        <v>44</v>
      </c>
      <c r="H10" s="93" t="s">
        <v>63</v>
      </c>
      <c r="I10" s="95">
        <v>250</v>
      </c>
      <c r="J10" s="94">
        <v>2</v>
      </c>
      <c r="K10" s="95">
        <v>500</v>
      </c>
      <c r="L10" s="95">
        <v>0</v>
      </c>
      <c r="M10" s="95">
        <v>0</v>
      </c>
      <c r="N10" s="106">
        <v>5500</v>
      </c>
      <c r="O10" s="42"/>
      <c r="P10" s="42"/>
      <c r="Q10" s="42"/>
      <c r="R10" s="42"/>
      <c r="S10" s="76"/>
      <c r="T10" s="43"/>
    </row>
    <row r="11" spans="1:20" ht="119" customHeight="1" x14ac:dyDescent="0.2">
      <c r="A11" s="101" t="s">
        <v>64</v>
      </c>
      <c r="B11" s="102" t="s">
        <v>54</v>
      </c>
      <c r="C11" s="102" t="s">
        <v>69</v>
      </c>
      <c r="D11" s="92" t="s">
        <v>70</v>
      </c>
      <c r="E11" s="92" t="s">
        <v>71</v>
      </c>
      <c r="F11" s="103" t="s">
        <v>65</v>
      </c>
      <c r="G11" s="103" t="s">
        <v>50</v>
      </c>
      <c r="H11" s="103" t="s">
        <v>66</v>
      </c>
      <c r="I11" s="104">
        <v>5500</v>
      </c>
      <c r="J11" s="101">
        <v>1</v>
      </c>
      <c r="K11" s="104">
        <v>5500</v>
      </c>
      <c r="L11" s="104"/>
      <c r="M11" s="105"/>
      <c r="N11" s="108">
        <v>14470</v>
      </c>
      <c r="O11" s="42"/>
      <c r="P11" s="42"/>
      <c r="Q11" s="42"/>
      <c r="R11" s="42"/>
      <c r="S11" s="76"/>
      <c r="T11" s="43"/>
    </row>
    <row r="12" spans="1:20" s="100" customFormat="1" ht="173" customHeight="1" x14ac:dyDescent="0.2">
      <c r="A12" s="101" t="s">
        <v>64</v>
      </c>
      <c r="B12" s="102" t="s">
        <v>72</v>
      </c>
      <c r="C12" s="102" t="s">
        <v>58</v>
      </c>
      <c r="D12" s="92" t="s">
        <v>68</v>
      </c>
      <c r="E12" s="92" t="s">
        <v>67</v>
      </c>
      <c r="F12" s="103" t="s">
        <v>65</v>
      </c>
      <c r="G12" s="103" t="s">
        <v>50</v>
      </c>
      <c r="H12" s="103" t="s">
        <v>57</v>
      </c>
      <c r="I12" s="107">
        <v>650</v>
      </c>
      <c r="J12" s="101">
        <v>20</v>
      </c>
      <c r="K12" s="107">
        <v>13000</v>
      </c>
      <c r="L12" s="107">
        <v>1170</v>
      </c>
      <c r="M12" s="107">
        <v>300</v>
      </c>
      <c r="N12" s="96">
        <v>2500</v>
      </c>
      <c r="O12" s="109"/>
      <c r="P12" s="109"/>
      <c r="Q12" s="109"/>
      <c r="R12" s="109"/>
      <c r="S12" s="110"/>
      <c r="T12" s="99"/>
    </row>
    <row r="13" spans="1:20" ht="175" customHeight="1" x14ac:dyDescent="0.2">
      <c r="A13" s="101" t="s">
        <v>76</v>
      </c>
      <c r="B13" s="102" t="s">
        <v>54</v>
      </c>
      <c r="C13" s="102" t="s">
        <v>73</v>
      </c>
      <c r="D13" s="92" t="s">
        <v>86</v>
      </c>
      <c r="E13" s="92" t="s">
        <v>74</v>
      </c>
      <c r="F13" s="93" t="s">
        <v>75</v>
      </c>
      <c r="G13" s="93" t="s">
        <v>44</v>
      </c>
      <c r="H13" s="94" t="s">
        <v>57</v>
      </c>
      <c r="I13" s="95">
        <v>2500</v>
      </c>
      <c r="J13" s="93">
        <v>1</v>
      </c>
      <c r="K13" s="95">
        <v>2500</v>
      </c>
      <c r="L13" s="95"/>
      <c r="M13" s="95"/>
      <c r="N13" s="96">
        <v>2500</v>
      </c>
      <c r="O13" s="42"/>
      <c r="P13" s="42"/>
      <c r="Q13" s="42"/>
      <c r="R13" s="42"/>
      <c r="S13" s="77"/>
      <c r="T13" s="43"/>
    </row>
    <row r="14" spans="1:20" ht="170" customHeight="1" x14ac:dyDescent="0.2">
      <c r="A14" s="94" t="s">
        <v>78</v>
      </c>
      <c r="B14" s="91" t="s">
        <v>54</v>
      </c>
      <c r="C14" s="91" t="s">
        <v>73</v>
      </c>
      <c r="D14" s="92" t="s">
        <v>85</v>
      </c>
      <c r="E14" s="92" t="s">
        <v>79</v>
      </c>
      <c r="F14" s="93" t="s">
        <v>75</v>
      </c>
      <c r="G14" s="93" t="s">
        <v>44</v>
      </c>
      <c r="H14" s="94" t="s">
        <v>57</v>
      </c>
      <c r="I14" s="95">
        <v>2500</v>
      </c>
      <c r="J14" s="93">
        <v>1</v>
      </c>
      <c r="K14" s="95">
        <v>2500</v>
      </c>
      <c r="L14" s="95"/>
      <c r="M14" s="95"/>
      <c r="N14" s="96">
        <v>2500</v>
      </c>
      <c r="O14" s="42"/>
      <c r="P14" s="42"/>
      <c r="Q14" s="42"/>
      <c r="R14" s="42"/>
      <c r="S14" s="77"/>
      <c r="T14" s="43"/>
    </row>
    <row r="15" spans="1:20" ht="170" customHeight="1" x14ac:dyDescent="0.2">
      <c r="A15" s="94" t="s">
        <v>77</v>
      </c>
      <c r="B15" s="91" t="s">
        <v>54</v>
      </c>
      <c r="C15" s="91" t="s">
        <v>73</v>
      </c>
      <c r="D15" s="92" t="s">
        <v>83</v>
      </c>
      <c r="E15" s="92" t="s">
        <v>81</v>
      </c>
      <c r="F15" s="93" t="s">
        <v>75</v>
      </c>
      <c r="G15" s="93" t="s">
        <v>44</v>
      </c>
      <c r="H15" s="94" t="s">
        <v>57</v>
      </c>
      <c r="I15" s="95">
        <v>2500</v>
      </c>
      <c r="J15" s="93">
        <v>1</v>
      </c>
      <c r="K15" s="95">
        <v>2500</v>
      </c>
      <c r="L15" s="95"/>
      <c r="M15" s="95"/>
      <c r="N15" s="96">
        <v>2500</v>
      </c>
      <c r="O15" s="42"/>
      <c r="P15" s="42"/>
      <c r="Q15" s="42"/>
      <c r="R15" s="42"/>
      <c r="S15" s="77"/>
      <c r="T15" s="43"/>
    </row>
    <row r="16" spans="1:20" ht="184" customHeight="1" x14ac:dyDescent="0.2">
      <c r="A16" s="94" t="s">
        <v>78</v>
      </c>
      <c r="B16" s="91" t="s">
        <v>54</v>
      </c>
      <c r="C16" s="91" t="s">
        <v>73</v>
      </c>
      <c r="D16" s="92" t="s">
        <v>84</v>
      </c>
      <c r="E16" s="92" t="s">
        <v>80</v>
      </c>
      <c r="F16" s="93" t="s">
        <v>75</v>
      </c>
      <c r="G16" s="93" t="s">
        <v>44</v>
      </c>
      <c r="H16" s="94" t="s">
        <v>57</v>
      </c>
      <c r="I16" s="95">
        <v>2500</v>
      </c>
      <c r="J16" s="93">
        <v>1</v>
      </c>
      <c r="K16" s="95">
        <v>2500</v>
      </c>
      <c r="L16" s="95"/>
      <c r="M16" s="95"/>
      <c r="N16" s="117">
        <v>2500</v>
      </c>
      <c r="O16" s="42"/>
      <c r="P16" s="42"/>
      <c r="Q16" s="42"/>
      <c r="R16" s="42"/>
      <c r="S16" s="77"/>
      <c r="T16" s="43"/>
    </row>
    <row r="17" spans="1:20" ht="31.75" customHeight="1" x14ac:dyDescent="0.2">
      <c r="A17" s="39"/>
      <c r="B17" s="58"/>
      <c r="C17" s="58"/>
      <c r="D17" s="43"/>
      <c r="E17" s="60"/>
      <c r="F17" s="55"/>
      <c r="G17" s="55"/>
      <c r="H17" s="39"/>
      <c r="I17" s="44"/>
      <c r="J17" s="55"/>
      <c r="K17" s="44"/>
      <c r="L17" s="44"/>
      <c r="M17" s="44"/>
      <c r="N17" s="61"/>
      <c r="O17" s="42"/>
      <c r="P17" s="42"/>
      <c r="Q17" s="42"/>
      <c r="R17" s="42"/>
      <c r="S17" s="76"/>
      <c r="T17" s="43"/>
    </row>
    <row r="18" spans="1:20" ht="31.75" customHeight="1" x14ac:dyDescent="0.2">
      <c r="A18" s="39"/>
      <c r="B18" s="58"/>
      <c r="C18" s="58"/>
      <c r="D18" s="43"/>
      <c r="E18" s="60"/>
      <c r="F18" s="55"/>
      <c r="G18" s="55"/>
      <c r="H18" s="39"/>
      <c r="I18" s="44"/>
      <c r="J18" s="55"/>
      <c r="K18" s="44"/>
      <c r="L18" s="44"/>
      <c r="M18" s="44"/>
      <c r="N18" s="61"/>
      <c r="O18" s="42"/>
      <c r="P18" s="42"/>
      <c r="Q18" s="42"/>
      <c r="R18" s="42"/>
      <c r="S18" s="76"/>
      <c r="T18" s="43"/>
    </row>
    <row r="19" spans="1:20" ht="31.75" customHeight="1" x14ac:dyDescent="0.2">
      <c r="A19" s="39"/>
      <c r="B19" s="58"/>
      <c r="C19" s="58"/>
      <c r="D19" s="43"/>
      <c r="E19" s="60"/>
      <c r="F19" s="55"/>
      <c r="G19" s="55"/>
      <c r="H19" s="39"/>
      <c r="I19" s="44"/>
      <c r="J19" s="55"/>
      <c r="K19" s="44"/>
      <c r="L19" s="44"/>
      <c r="M19" s="44"/>
      <c r="N19" s="61"/>
      <c r="O19" s="42"/>
      <c r="P19" s="42"/>
      <c r="Q19" s="42"/>
      <c r="R19" s="42"/>
      <c r="S19" s="76"/>
      <c r="T19" s="43"/>
    </row>
    <row r="20" spans="1:20" ht="31.75" customHeight="1" x14ac:dyDescent="0.2">
      <c r="A20" s="39"/>
      <c r="B20" s="58"/>
      <c r="C20" s="58"/>
      <c r="D20" s="43"/>
      <c r="E20" s="60"/>
      <c r="F20" s="55"/>
      <c r="G20" s="55"/>
      <c r="H20" s="39"/>
      <c r="I20" s="44"/>
      <c r="J20" s="55"/>
      <c r="K20" s="44"/>
      <c r="L20" s="44"/>
      <c r="M20" s="44"/>
      <c r="N20" s="61"/>
      <c r="O20" s="42"/>
      <c r="P20" s="42"/>
      <c r="Q20" s="42"/>
      <c r="R20" s="42"/>
      <c r="S20" s="76"/>
      <c r="T20" s="43"/>
    </row>
    <row r="21" spans="1:20" ht="31.75" customHeight="1" thickBot="1" x14ac:dyDescent="0.25">
      <c r="A21" s="39"/>
      <c r="B21" s="58"/>
      <c r="C21" s="58"/>
      <c r="D21" s="43"/>
      <c r="E21" s="60"/>
      <c r="F21" s="55"/>
      <c r="G21" s="55"/>
      <c r="H21" s="39"/>
      <c r="I21" s="44"/>
      <c r="J21" s="55"/>
      <c r="K21" s="44"/>
      <c r="L21" s="44"/>
      <c r="M21" s="44"/>
      <c r="N21" s="61"/>
      <c r="O21" s="42"/>
      <c r="P21" s="42"/>
      <c r="Q21" s="42"/>
      <c r="R21" s="42"/>
      <c r="S21" s="76"/>
      <c r="T21" s="43"/>
    </row>
    <row r="22" spans="1:20" ht="31.75" customHeight="1" thickBot="1" x14ac:dyDescent="0.25">
      <c r="A22" s="153" t="s">
        <v>29</v>
      </c>
      <c r="B22" s="154"/>
      <c r="C22" s="154"/>
      <c r="D22" s="154"/>
      <c r="E22" s="154"/>
      <c r="F22" s="154"/>
      <c r="G22" s="154"/>
      <c r="H22" s="154"/>
      <c r="I22" s="154"/>
      <c r="J22" s="154"/>
      <c r="K22" s="154"/>
      <c r="L22" s="154"/>
      <c r="M22" s="155"/>
      <c r="N22" s="63">
        <f>SUM(N6:N21)</f>
        <v>62627</v>
      </c>
      <c r="O22" s="64"/>
      <c r="P22" s="65"/>
      <c r="Q22" s="65"/>
      <c r="R22" s="65"/>
      <c r="S22" s="78"/>
      <c r="T22" s="79"/>
    </row>
    <row r="23" spans="1:20" ht="31.75" customHeight="1" x14ac:dyDescent="0.2">
      <c r="N23" s="50" t="s">
        <v>27</v>
      </c>
      <c r="O23" s="50" t="s">
        <v>27</v>
      </c>
      <c r="P23" s="41"/>
      <c r="Q23" s="41"/>
      <c r="R23" s="41"/>
      <c r="S23" s="40"/>
      <c r="T23" s="82"/>
    </row>
    <row r="24" spans="1:20" x14ac:dyDescent="0.2">
      <c r="A24" s="40"/>
      <c r="B24" s="40"/>
      <c r="C24" s="40"/>
      <c r="D24" s="40"/>
      <c r="E24" s="40"/>
      <c r="F24" s="41"/>
      <c r="G24" s="41"/>
      <c r="H24" s="41"/>
      <c r="I24" s="40"/>
      <c r="J24" s="40"/>
      <c r="K24" s="40"/>
      <c r="L24" s="40"/>
      <c r="M24" s="40"/>
    </row>
  </sheetData>
  <mergeCells count="7">
    <mergeCell ref="A22:M22"/>
    <mergeCell ref="T4:T5"/>
    <mergeCell ref="B1:N1"/>
    <mergeCell ref="B2:R2"/>
    <mergeCell ref="B3:R3"/>
    <mergeCell ref="A4:N4"/>
    <mergeCell ref="O4:S4"/>
  </mergeCells>
  <dataValidations count="1">
    <dataValidation allowBlank="1" showInputMessage="1" showErrorMessage="1" promptTitle="Enter Justification" sqref="E6" xr:uid="{00000000-0002-0000-0000-000000000000}"/>
  </dataValidations>
  <pageMargins left="0.7" right="0.7" top="0.75" bottom="0.75" header="0.3" footer="0.3"/>
  <pageSetup scale="2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FC7E-7B82-4F45-B4C0-ABB6C85A4FB0}">
  <dimension ref="A1:T19"/>
  <sheetViews>
    <sheetView topLeftCell="A9" workbookViewId="0">
      <selection activeCell="D15" sqref="D15"/>
    </sheetView>
  </sheetViews>
  <sheetFormatPr baseColWidth="10" defaultColWidth="8.83203125" defaultRowHeight="16" x14ac:dyDescent="0.2"/>
  <cols>
    <col min="1" max="2" width="8.83203125" style="73"/>
    <col min="3" max="3" width="13.33203125" style="73" customWidth="1"/>
    <col min="4" max="5" width="29.1640625" style="73" customWidth="1"/>
    <col min="6" max="7" width="8.83203125" style="75"/>
    <col min="8" max="8" width="10.83203125" style="75" customWidth="1"/>
    <col min="9" max="9" width="10.1640625" style="73" customWidth="1"/>
    <col min="10" max="10" width="9" style="73" bestFit="1" customWidth="1"/>
    <col min="11" max="11" width="13.5" style="73" customWidth="1"/>
    <col min="12" max="12" width="12.83203125" style="73" customWidth="1"/>
    <col min="13" max="13" width="15" style="73" customWidth="1"/>
    <col min="14" max="14" width="14.6640625" style="73" customWidth="1"/>
    <col min="15" max="19" width="8.83203125" style="73"/>
    <col min="20" max="20" width="31.33203125" style="74" customWidth="1"/>
    <col min="21" max="16384" width="8.83203125" style="73"/>
  </cols>
  <sheetData>
    <row r="1" spans="1:20" x14ac:dyDescent="0.2">
      <c r="A1" s="40"/>
      <c r="B1" s="158" t="s">
        <v>0</v>
      </c>
      <c r="C1" s="158"/>
      <c r="D1" s="158"/>
      <c r="E1" s="158"/>
      <c r="F1" s="158"/>
      <c r="G1" s="158"/>
      <c r="H1" s="158"/>
      <c r="I1" s="158"/>
      <c r="J1" s="158"/>
      <c r="K1" s="158"/>
      <c r="L1" s="158"/>
      <c r="M1" s="158"/>
      <c r="N1" s="158"/>
      <c r="O1" s="120"/>
      <c r="P1" s="120"/>
      <c r="Q1" s="120"/>
      <c r="R1" s="120"/>
      <c r="S1" s="40"/>
      <c r="T1" s="23"/>
    </row>
    <row r="2" spans="1:20" x14ac:dyDescent="0.2">
      <c r="A2" s="40"/>
      <c r="B2" s="159" t="s">
        <v>37</v>
      </c>
      <c r="C2" s="160"/>
      <c r="D2" s="161"/>
      <c r="E2" s="161"/>
      <c r="F2" s="161"/>
      <c r="G2" s="161"/>
      <c r="H2" s="161"/>
      <c r="I2" s="161"/>
      <c r="J2" s="161"/>
      <c r="K2" s="161"/>
      <c r="L2" s="161"/>
      <c r="M2" s="161"/>
      <c r="N2" s="161"/>
      <c r="O2" s="161"/>
      <c r="P2" s="161"/>
      <c r="Q2" s="161"/>
      <c r="R2" s="162"/>
      <c r="S2" s="40"/>
      <c r="T2" s="23"/>
    </row>
    <row r="3" spans="1:20" ht="94.5" customHeight="1" x14ac:dyDescent="0.2">
      <c r="A3" s="40"/>
      <c r="B3" s="163" t="s">
        <v>32</v>
      </c>
      <c r="C3" s="164"/>
      <c r="D3" s="165"/>
      <c r="E3" s="165"/>
      <c r="F3" s="165"/>
      <c r="G3" s="165"/>
      <c r="H3" s="165"/>
      <c r="I3" s="165"/>
      <c r="J3" s="165"/>
      <c r="K3" s="165"/>
      <c r="L3" s="165"/>
      <c r="M3" s="165"/>
      <c r="N3" s="165"/>
      <c r="O3" s="165"/>
      <c r="P3" s="165"/>
      <c r="Q3" s="165"/>
      <c r="R3" s="165"/>
      <c r="S3" s="40"/>
      <c r="T3" s="23"/>
    </row>
    <row r="4" spans="1:20" ht="23" x14ac:dyDescent="0.2">
      <c r="A4" s="166"/>
      <c r="B4" s="166"/>
      <c r="C4" s="166"/>
      <c r="D4" s="166"/>
      <c r="E4" s="166"/>
      <c r="F4" s="166"/>
      <c r="G4" s="166"/>
      <c r="H4" s="166"/>
      <c r="I4" s="166"/>
      <c r="J4" s="166"/>
      <c r="K4" s="166"/>
      <c r="L4" s="166"/>
      <c r="M4" s="166"/>
      <c r="N4" s="166"/>
      <c r="O4" s="167" t="s">
        <v>13</v>
      </c>
      <c r="P4" s="167"/>
      <c r="Q4" s="167"/>
      <c r="R4" s="167"/>
      <c r="S4" s="168"/>
      <c r="T4" s="156" t="s">
        <v>22</v>
      </c>
    </row>
    <row r="5" spans="1:20" ht="143" x14ac:dyDescent="0.2">
      <c r="A5" s="68" t="s">
        <v>25</v>
      </c>
      <c r="B5" s="69" t="s">
        <v>34</v>
      </c>
      <c r="C5" s="69" t="s">
        <v>35</v>
      </c>
      <c r="D5" s="70" t="s">
        <v>30</v>
      </c>
      <c r="E5" s="70" t="s">
        <v>39</v>
      </c>
      <c r="F5" s="68" t="s">
        <v>6</v>
      </c>
      <c r="G5" s="68" t="s">
        <v>5</v>
      </c>
      <c r="H5" s="68" t="s">
        <v>7</v>
      </c>
      <c r="I5" s="68" t="s">
        <v>1</v>
      </c>
      <c r="J5" s="68" t="s">
        <v>26</v>
      </c>
      <c r="K5" s="71" t="s">
        <v>17</v>
      </c>
      <c r="L5" s="68" t="s">
        <v>36</v>
      </c>
      <c r="M5" s="68" t="s">
        <v>18</v>
      </c>
      <c r="N5" s="68" t="s">
        <v>3</v>
      </c>
      <c r="O5" s="62" t="s">
        <v>10</v>
      </c>
      <c r="P5" s="62" t="s">
        <v>11</v>
      </c>
      <c r="Q5" s="62" t="s">
        <v>20</v>
      </c>
      <c r="R5" s="62" t="s">
        <v>12</v>
      </c>
      <c r="S5" s="80" t="s">
        <v>21</v>
      </c>
      <c r="T5" s="157"/>
    </row>
    <row r="6" spans="1:20" s="100" customFormat="1" ht="50" customHeight="1" x14ac:dyDescent="0.2">
      <c r="A6" s="90" t="s">
        <v>40</v>
      </c>
      <c r="B6" s="91" t="s">
        <v>41</v>
      </c>
      <c r="C6" s="91" t="s">
        <v>42</v>
      </c>
      <c r="D6" s="92" t="s">
        <v>43</v>
      </c>
      <c r="E6" s="89" t="s">
        <v>46</v>
      </c>
      <c r="F6" s="93" t="s">
        <v>44</v>
      </c>
      <c r="G6" s="93" t="s">
        <v>44</v>
      </c>
      <c r="H6" s="94" t="s">
        <v>45</v>
      </c>
      <c r="I6" s="95">
        <v>2500</v>
      </c>
      <c r="J6" s="94">
        <v>4</v>
      </c>
      <c r="K6" s="95">
        <v>10000</v>
      </c>
      <c r="L6" s="95"/>
      <c r="M6" s="95"/>
      <c r="N6" s="96">
        <v>10000</v>
      </c>
      <c r="O6" s="97"/>
      <c r="P6" s="97"/>
      <c r="Q6" s="97"/>
      <c r="R6" s="97"/>
      <c r="S6" s="98"/>
      <c r="T6" s="99"/>
    </row>
    <row r="7" spans="1:20" s="100" customFormat="1" ht="157" customHeight="1" x14ac:dyDescent="0.2">
      <c r="A7" s="111" t="s">
        <v>40</v>
      </c>
      <c r="B7" s="112" t="s">
        <v>54</v>
      </c>
      <c r="C7" s="112" t="s">
        <v>87</v>
      </c>
      <c r="D7" s="112" t="s">
        <v>88</v>
      </c>
      <c r="E7" s="112" t="s">
        <v>89</v>
      </c>
      <c r="F7" s="112" t="s">
        <v>44</v>
      </c>
      <c r="G7" s="112" t="s">
        <v>44</v>
      </c>
      <c r="H7" s="113" t="s">
        <v>45</v>
      </c>
      <c r="I7" s="118">
        <v>932</v>
      </c>
      <c r="J7" s="119">
        <v>12</v>
      </c>
      <c r="K7" s="116">
        <v>11184</v>
      </c>
      <c r="L7" s="114">
        <v>0</v>
      </c>
      <c r="M7" s="115"/>
      <c r="N7" s="96">
        <v>11184</v>
      </c>
      <c r="O7" s="97"/>
      <c r="P7" s="97"/>
      <c r="Q7" s="97"/>
      <c r="R7" s="97"/>
      <c r="S7" s="98"/>
      <c r="T7" s="99"/>
    </row>
    <row r="8" spans="1:20" s="88" customFormat="1" ht="54" customHeight="1" x14ac:dyDescent="0.2">
      <c r="A8" s="94" t="s">
        <v>47</v>
      </c>
      <c r="B8" s="91" t="s">
        <v>41</v>
      </c>
      <c r="C8" s="91" t="s">
        <v>52</v>
      </c>
      <c r="D8" s="92" t="s">
        <v>48</v>
      </c>
      <c r="E8" s="92" t="s">
        <v>49</v>
      </c>
      <c r="F8" s="93" t="s">
        <v>44</v>
      </c>
      <c r="G8" s="93" t="s">
        <v>50</v>
      </c>
      <c r="H8" s="94" t="s">
        <v>51</v>
      </c>
      <c r="I8" s="95">
        <v>20</v>
      </c>
      <c r="J8" s="94">
        <v>150</v>
      </c>
      <c r="K8" s="95">
        <v>3000</v>
      </c>
      <c r="L8" s="95">
        <v>270</v>
      </c>
      <c r="M8" s="95"/>
      <c r="N8" s="96">
        <v>2498</v>
      </c>
      <c r="O8" s="85"/>
      <c r="P8" s="85"/>
      <c r="Q8" s="85"/>
      <c r="R8" s="85"/>
      <c r="S8" s="86"/>
      <c r="T8" s="87"/>
    </row>
    <row r="9" spans="1:20" s="88" customFormat="1" ht="155" customHeight="1" x14ac:dyDescent="0.2">
      <c r="A9" s="94" t="s">
        <v>53</v>
      </c>
      <c r="B9" s="91" t="s">
        <v>54</v>
      </c>
      <c r="C9" s="91" t="s">
        <v>58</v>
      </c>
      <c r="D9" s="89" t="s">
        <v>55</v>
      </c>
      <c r="E9" s="89" t="s">
        <v>56</v>
      </c>
      <c r="F9" s="93" t="s">
        <v>44</v>
      </c>
      <c r="G9" s="93" t="s">
        <v>44</v>
      </c>
      <c r="H9" s="93" t="s">
        <v>57</v>
      </c>
      <c r="I9" s="95">
        <v>2200</v>
      </c>
      <c r="J9" s="94">
        <v>1</v>
      </c>
      <c r="K9" s="95">
        <v>2200</v>
      </c>
      <c r="L9" s="95">
        <v>198</v>
      </c>
      <c r="M9" s="95">
        <v>100</v>
      </c>
      <c r="N9" s="96">
        <v>8225</v>
      </c>
      <c r="O9" s="85"/>
      <c r="P9" s="85"/>
      <c r="Q9" s="85"/>
      <c r="R9" s="85"/>
      <c r="S9" s="86"/>
      <c r="T9" s="87"/>
    </row>
    <row r="10" spans="1:20" s="88" customFormat="1" ht="160" customHeight="1" x14ac:dyDescent="0.2">
      <c r="A10" s="94" t="s">
        <v>53</v>
      </c>
      <c r="B10" s="91" t="s">
        <v>72</v>
      </c>
      <c r="C10" s="91" t="s">
        <v>58</v>
      </c>
      <c r="D10" s="92" t="s">
        <v>82</v>
      </c>
      <c r="E10" s="92" t="s">
        <v>59</v>
      </c>
      <c r="F10" s="93" t="s">
        <v>44</v>
      </c>
      <c r="G10" s="93" t="s">
        <v>44</v>
      </c>
      <c r="H10" s="93" t="s">
        <v>57</v>
      </c>
      <c r="I10" s="95">
        <v>7455</v>
      </c>
      <c r="J10" s="94">
        <v>1</v>
      </c>
      <c r="K10" s="95">
        <v>7445</v>
      </c>
      <c r="L10" s="95">
        <v>670</v>
      </c>
      <c r="M10" s="95">
        <v>150</v>
      </c>
      <c r="N10" s="96">
        <v>8250</v>
      </c>
      <c r="O10" s="85"/>
      <c r="P10" s="85"/>
      <c r="Q10" s="85"/>
      <c r="R10" s="85"/>
      <c r="S10" s="86"/>
      <c r="T10" s="87"/>
    </row>
    <row r="11" spans="1:20" ht="94" customHeight="1" x14ac:dyDescent="0.2">
      <c r="A11" s="94" t="s">
        <v>53</v>
      </c>
      <c r="B11" s="91" t="s">
        <v>54</v>
      </c>
      <c r="C11" s="91" t="s">
        <v>60</v>
      </c>
      <c r="D11" s="92" t="s">
        <v>61</v>
      </c>
      <c r="E11" s="92" t="s">
        <v>62</v>
      </c>
      <c r="F11" s="93" t="s">
        <v>44</v>
      </c>
      <c r="G11" s="93" t="s">
        <v>44</v>
      </c>
      <c r="H11" s="93" t="s">
        <v>63</v>
      </c>
      <c r="I11" s="95">
        <v>250</v>
      </c>
      <c r="J11" s="94">
        <v>2</v>
      </c>
      <c r="K11" s="95">
        <v>500</v>
      </c>
      <c r="L11" s="95">
        <v>0</v>
      </c>
      <c r="M11" s="95">
        <v>0</v>
      </c>
      <c r="N11" s="106">
        <v>5500</v>
      </c>
      <c r="O11" s="42"/>
      <c r="P11" s="42"/>
      <c r="Q11" s="42"/>
      <c r="R11" s="42"/>
      <c r="S11" s="76"/>
      <c r="T11" s="43"/>
    </row>
    <row r="12" spans="1:20" ht="31.75" customHeight="1" x14ac:dyDescent="0.2">
      <c r="A12" s="121"/>
      <c r="B12" s="58"/>
      <c r="C12" s="58"/>
      <c r="D12" s="43"/>
      <c r="E12" s="60"/>
      <c r="F12" s="55"/>
      <c r="G12" s="55"/>
      <c r="H12" s="121"/>
      <c r="I12" s="44"/>
      <c r="J12" s="55"/>
      <c r="K12" s="44"/>
      <c r="L12" s="44"/>
      <c r="M12" s="44"/>
      <c r="N12" s="61"/>
      <c r="O12" s="42"/>
      <c r="P12" s="42"/>
      <c r="Q12" s="42"/>
      <c r="R12" s="42"/>
      <c r="S12" s="76"/>
      <c r="T12" s="43"/>
    </row>
    <row r="13" spans="1:20" ht="31.75" customHeight="1" x14ac:dyDescent="0.2">
      <c r="A13" s="121"/>
      <c r="B13" s="58"/>
      <c r="C13" s="58"/>
      <c r="D13" s="43"/>
      <c r="E13" s="60"/>
      <c r="F13" s="55"/>
      <c r="G13" s="55"/>
      <c r="H13" s="121"/>
      <c r="I13" s="44"/>
      <c r="J13" s="55"/>
      <c r="K13" s="44"/>
      <c r="L13" s="44"/>
      <c r="M13" s="44"/>
      <c r="N13" s="61"/>
      <c r="O13" s="42"/>
      <c r="P13" s="42"/>
      <c r="Q13" s="42"/>
      <c r="R13" s="42"/>
      <c r="S13" s="76"/>
      <c r="T13" s="43"/>
    </row>
    <row r="14" spans="1:20" ht="31.75" customHeight="1" x14ac:dyDescent="0.2">
      <c r="A14" s="121"/>
      <c r="B14" s="58"/>
      <c r="C14" s="58"/>
      <c r="D14" s="43"/>
      <c r="E14" s="60"/>
      <c r="F14" s="55"/>
      <c r="G14" s="55"/>
      <c r="H14" s="121"/>
      <c r="I14" s="44"/>
      <c r="J14" s="55"/>
      <c r="K14" s="44"/>
      <c r="L14" s="44"/>
      <c r="M14" s="44"/>
      <c r="N14" s="61"/>
      <c r="O14" s="42"/>
      <c r="P14" s="42"/>
      <c r="Q14" s="42"/>
      <c r="R14" s="42"/>
      <c r="S14" s="76"/>
      <c r="T14" s="43"/>
    </row>
    <row r="15" spans="1:20" ht="31.75" customHeight="1" x14ac:dyDescent="0.2">
      <c r="A15" s="121"/>
      <c r="B15" s="58"/>
      <c r="C15" s="58"/>
      <c r="D15" s="43"/>
      <c r="E15" s="60"/>
      <c r="F15" s="55"/>
      <c r="G15" s="55"/>
      <c r="H15" s="121"/>
      <c r="I15" s="44"/>
      <c r="J15" s="55"/>
      <c r="K15" s="44"/>
      <c r="L15" s="44"/>
      <c r="M15" s="44"/>
      <c r="N15" s="61"/>
      <c r="O15" s="42"/>
      <c r="P15" s="42"/>
      <c r="Q15" s="42"/>
      <c r="R15" s="42"/>
      <c r="S15" s="76"/>
      <c r="T15" s="43"/>
    </row>
    <row r="16" spans="1:20" ht="31.75" customHeight="1" thickBot="1" x14ac:dyDescent="0.25">
      <c r="A16" s="121"/>
      <c r="B16" s="58"/>
      <c r="C16" s="58"/>
      <c r="D16" s="43"/>
      <c r="E16" s="60"/>
      <c r="F16" s="55"/>
      <c r="G16" s="55"/>
      <c r="H16" s="121"/>
      <c r="I16" s="44"/>
      <c r="J16" s="55"/>
      <c r="K16" s="44"/>
      <c r="L16" s="44"/>
      <c r="M16" s="44"/>
      <c r="N16" s="61"/>
      <c r="O16" s="42"/>
      <c r="P16" s="42"/>
      <c r="Q16" s="42"/>
      <c r="R16" s="42"/>
      <c r="S16" s="76"/>
      <c r="T16" s="43"/>
    </row>
    <row r="17" spans="1:20" ht="31.75" customHeight="1" thickBot="1" x14ac:dyDescent="0.25">
      <c r="A17" s="153" t="s">
        <v>29</v>
      </c>
      <c r="B17" s="154"/>
      <c r="C17" s="154"/>
      <c r="D17" s="154"/>
      <c r="E17" s="154"/>
      <c r="F17" s="154"/>
      <c r="G17" s="154"/>
      <c r="H17" s="154"/>
      <c r="I17" s="154"/>
      <c r="J17" s="154"/>
      <c r="K17" s="154"/>
      <c r="L17" s="154"/>
      <c r="M17" s="155"/>
      <c r="N17" s="63">
        <f>SUM(N6:N16)</f>
        <v>45657</v>
      </c>
      <c r="O17" s="64"/>
      <c r="P17" s="65"/>
      <c r="Q17" s="65"/>
      <c r="R17" s="65"/>
      <c r="S17" s="78"/>
      <c r="T17" s="79"/>
    </row>
    <row r="18" spans="1:20" ht="31.75" customHeight="1" x14ac:dyDescent="0.2">
      <c r="N18" s="50" t="s">
        <v>27</v>
      </c>
      <c r="O18" s="50" t="s">
        <v>27</v>
      </c>
      <c r="P18" s="120"/>
      <c r="Q18" s="120"/>
      <c r="R18" s="120"/>
      <c r="S18" s="40"/>
      <c r="T18" s="82"/>
    </row>
    <row r="19" spans="1:20" x14ac:dyDescent="0.2">
      <c r="A19" s="40"/>
      <c r="B19" s="40"/>
      <c r="C19" s="40"/>
      <c r="D19" s="40"/>
      <c r="E19" s="40"/>
      <c r="F19" s="120"/>
      <c r="G19" s="120"/>
      <c r="H19" s="120"/>
      <c r="I19" s="40"/>
      <c r="J19" s="40"/>
      <c r="K19" s="40"/>
      <c r="L19" s="40"/>
      <c r="M19" s="40"/>
    </row>
  </sheetData>
  <mergeCells count="7">
    <mergeCell ref="T4:T5"/>
    <mergeCell ref="A17:M17"/>
    <mergeCell ref="B1:N1"/>
    <mergeCell ref="B2:R2"/>
    <mergeCell ref="B3:R3"/>
    <mergeCell ref="A4:N4"/>
    <mergeCell ref="O4:S4"/>
  </mergeCells>
  <dataValidations count="1">
    <dataValidation allowBlank="1" showInputMessage="1" showErrorMessage="1" promptTitle="Enter Justification" sqref="E6:E7" xr:uid="{BBE84255-B20B-5943-8E11-A220B1B4047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8131E-AB65-9647-88BC-A6597DD46951}">
  <dimension ref="A1:T19"/>
  <sheetViews>
    <sheetView topLeftCell="A10" workbookViewId="0">
      <selection activeCell="A12" sqref="A12:XFD12"/>
    </sheetView>
  </sheetViews>
  <sheetFormatPr baseColWidth="10" defaultColWidth="8.83203125" defaultRowHeight="16" x14ac:dyDescent="0.2"/>
  <cols>
    <col min="1" max="2" width="8.83203125" style="123"/>
    <col min="3" max="3" width="13.33203125" style="123" customWidth="1"/>
    <col min="4" max="4" width="29.1640625" style="123" customWidth="1"/>
    <col min="5" max="5" width="41.6640625" style="123" customWidth="1"/>
    <col min="6" max="7" width="8.83203125" style="151"/>
    <col min="8" max="8" width="10.83203125" style="151" customWidth="1"/>
    <col min="9" max="9" width="10.1640625" style="123" customWidth="1"/>
    <col min="10" max="10" width="9" style="123" bestFit="1" customWidth="1"/>
    <col min="11" max="11" width="13.5" style="123" customWidth="1"/>
    <col min="12" max="12" width="12.83203125" style="123" customWidth="1"/>
    <col min="13" max="13" width="15" style="123" customWidth="1"/>
    <col min="14" max="14" width="14.6640625" style="123" customWidth="1"/>
    <col min="15" max="19" width="8.83203125" style="123"/>
    <col min="20" max="20" width="31.33203125" style="123" customWidth="1"/>
    <col min="21" max="16384" width="8.83203125" style="123"/>
  </cols>
  <sheetData>
    <row r="1" spans="1:20" x14ac:dyDescent="0.2">
      <c r="A1" s="45"/>
      <c r="B1" s="170" t="s">
        <v>0</v>
      </c>
      <c r="C1" s="170"/>
      <c r="D1" s="170"/>
      <c r="E1" s="170"/>
      <c r="F1" s="170"/>
      <c r="G1" s="170"/>
      <c r="H1" s="170"/>
      <c r="I1" s="170"/>
      <c r="J1" s="170"/>
      <c r="K1" s="170"/>
      <c r="L1" s="170"/>
      <c r="M1" s="170"/>
      <c r="N1" s="170"/>
      <c r="O1" s="122"/>
      <c r="P1" s="122"/>
      <c r="Q1" s="122"/>
      <c r="R1" s="122"/>
      <c r="S1" s="45"/>
      <c r="T1" s="45"/>
    </row>
    <row r="2" spans="1:20" x14ac:dyDescent="0.2">
      <c r="A2" s="45"/>
      <c r="B2" s="171" t="s">
        <v>37</v>
      </c>
      <c r="C2" s="171"/>
      <c r="D2" s="172"/>
      <c r="E2" s="172"/>
      <c r="F2" s="172"/>
      <c r="G2" s="172"/>
      <c r="H2" s="172"/>
      <c r="I2" s="172"/>
      <c r="J2" s="172"/>
      <c r="K2" s="172"/>
      <c r="L2" s="172"/>
      <c r="M2" s="172"/>
      <c r="N2" s="172"/>
      <c r="O2" s="172"/>
      <c r="P2" s="172"/>
      <c r="Q2" s="172"/>
      <c r="R2" s="172"/>
      <c r="S2" s="45"/>
      <c r="T2" s="45"/>
    </row>
    <row r="3" spans="1:20" ht="94.5" customHeight="1" x14ac:dyDescent="0.2">
      <c r="A3" s="45"/>
      <c r="B3" s="173" t="s">
        <v>32</v>
      </c>
      <c r="C3" s="173"/>
      <c r="D3" s="174"/>
      <c r="E3" s="174"/>
      <c r="F3" s="174"/>
      <c r="G3" s="174"/>
      <c r="H3" s="174"/>
      <c r="I3" s="174"/>
      <c r="J3" s="174"/>
      <c r="K3" s="174"/>
      <c r="L3" s="174"/>
      <c r="M3" s="174"/>
      <c r="N3" s="174"/>
      <c r="O3" s="174"/>
      <c r="P3" s="174"/>
      <c r="Q3" s="174"/>
      <c r="R3" s="174"/>
      <c r="S3" s="45"/>
      <c r="T3" s="45"/>
    </row>
    <row r="4" spans="1:20" ht="23" x14ac:dyDescent="0.2">
      <c r="A4" s="175"/>
      <c r="B4" s="175"/>
      <c r="C4" s="175"/>
      <c r="D4" s="175"/>
      <c r="E4" s="175"/>
      <c r="F4" s="175"/>
      <c r="G4" s="175"/>
      <c r="H4" s="175"/>
      <c r="I4" s="175"/>
      <c r="J4" s="175"/>
      <c r="K4" s="175"/>
      <c r="L4" s="175"/>
      <c r="M4" s="175"/>
      <c r="N4" s="175"/>
      <c r="O4" s="176" t="s">
        <v>13</v>
      </c>
      <c r="P4" s="176"/>
      <c r="Q4" s="176"/>
      <c r="R4" s="176"/>
      <c r="S4" s="176"/>
      <c r="T4" s="177" t="s">
        <v>22</v>
      </c>
    </row>
    <row r="5" spans="1:20" ht="104" x14ac:dyDescent="0.2">
      <c r="A5" s="124" t="s">
        <v>25</v>
      </c>
      <c r="B5" s="125" t="s">
        <v>34</v>
      </c>
      <c r="C5" s="125" t="s">
        <v>35</v>
      </c>
      <c r="D5" s="126" t="s">
        <v>30</v>
      </c>
      <c r="E5" s="126" t="s">
        <v>39</v>
      </c>
      <c r="F5" s="124" t="s">
        <v>6</v>
      </c>
      <c r="G5" s="124" t="s">
        <v>5</v>
      </c>
      <c r="H5" s="124" t="s">
        <v>7</v>
      </c>
      <c r="I5" s="124" t="s">
        <v>1</v>
      </c>
      <c r="J5" s="124" t="s">
        <v>26</v>
      </c>
      <c r="K5" s="127" t="s">
        <v>17</v>
      </c>
      <c r="L5" s="124" t="s">
        <v>36</v>
      </c>
      <c r="M5" s="124" t="s">
        <v>18</v>
      </c>
      <c r="N5" s="124" t="s">
        <v>3</v>
      </c>
      <c r="O5" s="128" t="s">
        <v>10</v>
      </c>
      <c r="P5" s="128" t="s">
        <v>11</v>
      </c>
      <c r="Q5" s="128" t="s">
        <v>20</v>
      </c>
      <c r="R5" s="128" t="s">
        <v>12</v>
      </c>
      <c r="S5" s="128" t="s">
        <v>21</v>
      </c>
      <c r="T5" s="177"/>
    </row>
    <row r="6" spans="1:20" s="131" customFormat="1" ht="240" x14ac:dyDescent="0.2">
      <c r="A6" s="129" t="s">
        <v>77</v>
      </c>
      <c r="B6" s="130" t="s">
        <v>54</v>
      </c>
      <c r="C6" s="130" t="s">
        <v>92</v>
      </c>
      <c r="D6" s="131" t="s">
        <v>93</v>
      </c>
      <c r="E6" s="132" t="s">
        <v>95</v>
      </c>
      <c r="F6" s="129" t="s">
        <v>44</v>
      </c>
      <c r="G6" s="129" t="s">
        <v>44</v>
      </c>
      <c r="H6" s="133" t="s">
        <v>94</v>
      </c>
      <c r="I6" s="134">
        <v>3500</v>
      </c>
      <c r="J6" s="129">
        <v>3</v>
      </c>
      <c r="K6" s="134">
        <v>10500</v>
      </c>
      <c r="L6" s="134"/>
      <c r="M6" s="134"/>
      <c r="N6" s="135">
        <v>10500</v>
      </c>
      <c r="O6" s="129"/>
      <c r="P6" s="129"/>
      <c r="Q6" s="129"/>
      <c r="R6" s="129"/>
    </row>
    <row r="7" spans="1:20" s="141" customFormat="1" ht="240" x14ac:dyDescent="0.2">
      <c r="A7" s="136" t="s">
        <v>90</v>
      </c>
      <c r="B7" s="137" t="s">
        <v>54</v>
      </c>
      <c r="C7" s="130" t="s">
        <v>92</v>
      </c>
      <c r="D7" s="131" t="s">
        <v>93</v>
      </c>
      <c r="E7" s="132" t="s">
        <v>95</v>
      </c>
      <c r="F7" s="136" t="s">
        <v>44</v>
      </c>
      <c r="G7" s="136" t="s">
        <v>44</v>
      </c>
      <c r="H7" s="133" t="s">
        <v>94</v>
      </c>
      <c r="I7" s="134">
        <v>3500</v>
      </c>
      <c r="J7" s="136">
        <v>3</v>
      </c>
      <c r="K7" s="138">
        <v>10500</v>
      </c>
      <c r="L7" s="138"/>
      <c r="M7" s="138"/>
      <c r="N7" s="135">
        <v>10500</v>
      </c>
      <c r="O7" s="139"/>
      <c r="P7" s="139"/>
      <c r="Q7" s="139"/>
      <c r="R7" s="139"/>
      <c r="S7" s="140"/>
    </row>
    <row r="8" spans="1:20" s="141" customFormat="1" ht="240" x14ac:dyDescent="0.2">
      <c r="A8" s="136" t="s">
        <v>91</v>
      </c>
      <c r="B8" s="137" t="s">
        <v>54</v>
      </c>
      <c r="C8" s="130" t="s">
        <v>92</v>
      </c>
      <c r="D8" s="131" t="s">
        <v>93</v>
      </c>
      <c r="E8" s="132" t="s">
        <v>95</v>
      </c>
      <c r="F8" s="136" t="s">
        <v>44</v>
      </c>
      <c r="G8" s="136" t="s">
        <v>44</v>
      </c>
      <c r="H8" s="133" t="s">
        <v>94</v>
      </c>
      <c r="I8" s="134">
        <v>3500</v>
      </c>
      <c r="J8" s="136">
        <v>3</v>
      </c>
      <c r="K8" s="138">
        <v>10500</v>
      </c>
      <c r="L8" s="138"/>
      <c r="M8" s="138"/>
      <c r="N8" s="135">
        <v>10500</v>
      </c>
      <c r="O8" s="139"/>
      <c r="P8" s="139"/>
      <c r="Q8" s="139"/>
      <c r="R8" s="139"/>
      <c r="S8" s="140"/>
    </row>
    <row r="9" spans="1:20" s="141" customFormat="1" ht="240" x14ac:dyDescent="0.2">
      <c r="A9" s="136" t="s">
        <v>64</v>
      </c>
      <c r="B9" s="137" t="s">
        <v>54</v>
      </c>
      <c r="C9" s="130" t="s">
        <v>92</v>
      </c>
      <c r="D9" s="131" t="s">
        <v>93</v>
      </c>
      <c r="E9" s="132" t="s">
        <v>95</v>
      </c>
      <c r="F9" s="136" t="s">
        <v>44</v>
      </c>
      <c r="G9" s="136" t="s">
        <v>44</v>
      </c>
      <c r="H9" s="133" t="s">
        <v>94</v>
      </c>
      <c r="I9" s="134">
        <v>3500</v>
      </c>
      <c r="J9" s="136">
        <v>3</v>
      </c>
      <c r="K9" s="138">
        <v>10500</v>
      </c>
      <c r="L9" s="138"/>
      <c r="M9" s="138"/>
      <c r="N9" s="135">
        <v>10500</v>
      </c>
      <c r="O9" s="139"/>
      <c r="P9" s="139"/>
      <c r="Q9" s="139"/>
      <c r="R9" s="139"/>
      <c r="S9" s="140"/>
    </row>
    <row r="10" spans="1:20" s="141" customFormat="1" ht="210" x14ac:dyDescent="0.2">
      <c r="A10" s="136" t="s">
        <v>96</v>
      </c>
      <c r="B10" s="137" t="s">
        <v>54</v>
      </c>
      <c r="C10" s="130" t="s">
        <v>92</v>
      </c>
      <c r="D10" s="131" t="s">
        <v>93</v>
      </c>
      <c r="E10" s="142" t="s">
        <v>95</v>
      </c>
      <c r="F10" s="136" t="s">
        <v>44</v>
      </c>
      <c r="G10" s="136" t="s">
        <v>44</v>
      </c>
      <c r="H10" s="133" t="s">
        <v>94</v>
      </c>
      <c r="I10" s="134">
        <v>3500</v>
      </c>
      <c r="J10" s="136">
        <v>3</v>
      </c>
      <c r="K10" s="138">
        <v>10500</v>
      </c>
      <c r="L10" s="138"/>
      <c r="M10" s="138"/>
      <c r="N10" s="135">
        <v>10500</v>
      </c>
      <c r="O10" s="139"/>
      <c r="P10" s="139"/>
      <c r="Q10" s="139"/>
      <c r="R10" s="139"/>
      <c r="S10" s="139"/>
    </row>
    <row r="11" spans="1:20" s="141" customFormat="1" ht="210" x14ac:dyDescent="0.2">
      <c r="A11" s="136" t="s">
        <v>78</v>
      </c>
      <c r="B11" s="137" t="s">
        <v>54</v>
      </c>
      <c r="C11" s="130" t="s">
        <v>92</v>
      </c>
      <c r="D11" s="131" t="s">
        <v>93</v>
      </c>
      <c r="E11" s="142" t="s">
        <v>95</v>
      </c>
      <c r="F11" s="136" t="s">
        <v>44</v>
      </c>
      <c r="G11" s="136" t="s">
        <v>44</v>
      </c>
      <c r="H11" s="133" t="s">
        <v>94</v>
      </c>
      <c r="I11" s="134">
        <v>3500</v>
      </c>
      <c r="J11" s="136">
        <v>3</v>
      </c>
      <c r="K11" s="138">
        <v>10500</v>
      </c>
      <c r="L11" s="138"/>
      <c r="M11" s="138"/>
      <c r="N11" s="135">
        <v>10500</v>
      </c>
      <c r="O11" s="139"/>
      <c r="P11" s="139"/>
      <c r="Q11" s="139"/>
      <c r="R11" s="139"/>
      <c r="S11" s="139"/>
    </row>
    <row r="12" spans="1:20" s="100" customFormat="1" ht="50" customHeight="1" x14ac:dyDescent="0.2">
      <c r="A12" s="90" t="s">
        <v>40</v>
      </c>
      <c r="B12" s="91" t="s">
        <v>41</v>
      </c>
      <c r="C12" s="91" t="s">
        <v>42</v>
      </c>
      <c r="D12" s="92" t="s">
        <v>43</v>
      </c>
      <c r="E12" s="89" t="s">
        <v>46</v>
      </c>
      <c r="F12" s="93" t="s">
        <v>44</v>
      </c>
      <c r="G12" s="93" t="s">
        <v>44</v>
      </c>
      <c r="H12" s="94" t="s">
        <v>45</v>
      </c>
      <c r="I12" s="95">
        <v>2500</v>
      </c>
      <c r="J12" s="94">
        <v>4</v>
      </c>
      <c r="K12" s="95">
        <v>10000</v>
      </c>
      <c r="L12" s="95"/>
      <c r="M12" s="95"/>
      <c r="N12" s="96">
        <v>10000</v>
      </c>
      <c r="O12" s="97"/>
      <c r="P12" s="97"/>
      <c r="Q12" s="97"/>
      <c r="R12" s="97"/>
      <c r="S12" s="98"/>
      <c r="T12" s="99"/>
    </row>
    <row r="13" spans="1:20" ht="31.75" customHeight="1" x14ac:dyDescent="0.2">
      <c r="A13" s="122"/>
      <c r="B13" s="143"/>
      <c r="C13" s="143"/>
      <c r="D13" s="45"/>
      <c r="E13" s="144"/>
      <c r="F13" s="122"/>
      <c r="G13" s="122"/>
      <c r="H13" s="122"/>
      <c r="I13" s="145"/>
      <c r="J13" s="122"/>
      <c r="K13" s="145"/>
      <c r="L13" s="145"/>
      <c r="M13" s="145"/>
      <c r="N13" s="146"/>
      <c r="O13" s="147"/>
      <c r="P13" s="147"/>
      <c r="Q13" s="147"/>
      <c r="R13" s="147"/>
      <c r="S13" s="147"/>
      <c r="T13" s="45"/>
    </row>
    <row r="14" spans="1:20" ht="31.75" customHeight="1" x14ac:dyDescent="0.2">
      <c r="A14" s="122"/>
      <c r="B14" s="143"/>
      <c r="C14" s="143"/>
      <c r="D14" s="45"/>
      <c r="E14" s="144"/>
      <c r="F14" s="122"/>
      <c r="G14" s="122"/>
      <c r="H14" s="122"/>
      <c r="I14" s="145"/>
      <c r="J14" s="122"/>
      <c r="K14" s="145"/>
      <c r="L14" s="145"/>
      <c r="M14" s="145"/>
      <c r="N14" s="146"/>
      <c r="O14" s="147"/>
      <c r="P14" s="147"/>
      <c r="Q14" s="147"/>
      <c r="R14" s="147"/>
      <c r="S14" s="147"/>
      <c r="T14" s="45"/>
    </row>
    <row r="15" spans="1:20" ht="31.75" customHeight="1" x14ac:dyDescent="0.2">
      <c r="A15" s="122"/>
      <c r="B15" s="143"/>
      <c r="C15" s="143"/>
      <c r="D15" s="45"/>
      <c r="E15" s="144"/>
      <c r="F15" s="122"/>
      <c r="G15" s="122"/>
      <c r="H15" s="122"/>
      <c r="I15" s="145"/>
      <c r="J15" s="122"/>
      <c r="K15" s="145"/>
      <c r="L15" s="145"/>
      <c r="M15" s="145"/>
      <c r="N15" s="146"/>
      <c r="O15" s="147"/>
      <c r="P15" s="147"/>
      <c r="Q15" s="147"/>
      <c r="R15" s="147"/>
      <c r="S15" s="147"/>
      <c r="T15" s="45"/>
    </row>
    <row r="16" spans="1:20" ht="31.75" customHeight="1" x14ac:dyDescent="0.2">
      <c r="A16" s="122"/>
      <c r="B16" s="143"/>
      <c r="C16" s="143"/>
      <c r="D16" s="45"/>
      <c r="E16" s="144"/>
      <c r="F16" s="122"/>
      <c r="G16" s="122"/>
      <c r="H16" s="122"/>
      <c r="I16" s="145"/>
      <c r="J16" s="122"/>
      <c r="K16" s="145"/>
      <c r="L16" s="145"/>
      <c r="M16" s="145"/>
      <c r="N16" s="146"/>
      <c r="O16" s="147"/>
      <c r="P16" s="147"/>
      <c r="Q16" s="147"/>
      <c r="R16" s="147"/>
      <c r="S16" s="147"/>
      <c r="T16" s="45"/>
    </row>
    <row r="17" spans="1:20" ht="31.75" customHeight="1" x14ac:dyDescent="0.2">
      <c r="A17" s="169" t="s">
        <v>29</v>
      </c>
      <c r="B17" s="169"/>
      <c r="C17" s="169"/>
      <c r="D17" s="169"/>
      <c r="E17" s="169"/>
      <c r="F17" s="169"/>
      <c r="G17" s="169"/>
      <c r="H17" s="169"/>
      <c r="I17" s="169"/>
      <c r="J17" s="169"/>
      <c r="K17" s="169"/>
      <c r="L17" s="169"/>
      <c r="M17" s="169"/>
      <c r="N17" s="148">
        <f>SUM(N6:N16)</f>
        <v>73000</v>
      </c>
      <c r="O17" s="149"/>
      <c r="P17" s="149"/>
      <c r="Q17" s="149"/>
      <c r="R17" s="149"/>
      <c r="S17" s="149"/>
      <c r="T17" s="150"/>
    </row>
    <row r="18" spans="1:20" ht="31.75" customHeight="1" x14ac:dyDescent="0.2">
      <c r="N18" s="152" t="s">
        <v>27</v>
      </c>
      <c r="O18" s="152" t="s">
        <v>27</v>
      </c>
      <c r="P18" s="122"/>
      <c r="Q18" s="122"/>
      <c r="R18" s="122"/>
      <c r="S18" s="45"/>
      <c r="T18" s="45"/>
    </row>
    <row r="19" spans="1:20" x14ac:dyDescent="0.2">
      <c r="A19" s="45"/>
      <c r="B19" s="45"/>
      <c r="C19" s="45"/>
      <c r="D19" s="45"/>
      <c r="E19" s="45"/>
      <c r="F19" s="122"/>
      <c r="G19" s="122"/>
      <c r="H19" s="122"/>
      <c r="I19" s="45"/>
      <c r="J19" s="45"/>
      <c r="K19" s="45"/>
      <c r="L19" s="45"/>
      <c r="M19" s="45"/>
    </row>
  </sheetData>
  <mergeCells count="7">
    <mergeCell ref="T4:T5"/>
    <mergeCell ref="A17:M17"/>
    <mergeCell ref="B1:N1"/>
    <mergeCell ref="B2:R2"/>
    <mergeCell ref="B3:R3"/>
    <mergeCell ref="A4:N4"/>
    <mergeCell ref="O4:S4"/>
  </mergeCells>
  <dataValidations count="1">
    <dataValidation allowBlank="1" showInputMessage="1" showErrorMessage="1" promptTitle="Enter Justification" sqref="E12" xr:uid="{D262B6BB-34F8-F240-BD17-F96BD362EC5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topLeftCell="A3" workbookViewId="0">
      <selection activeCell="L5" sqref="L5"/>
    </sheetView>
  </sheetViews>
  <sheetFormatPr baseColWidth="10" defaultRowHeight="14" x14ac:dyDescent="0.2"/>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256" width="8.83203125" style="1" customWidth="1"/>
    <col min="257" max="16384" width="10.83203125" style="1"/>
  </cols>
  <sheetData>
    <row r="1" spans="1:20" x14ac:dyDescent="0.2">
      <c r="B1" s="178" t="s">
        <v>0</v>
      </c>
      <c r="C1" s="178"/>
      <c r="D1" s="178"/>
      <c r="E1" s="178"/>
      <c r="F1" s="178"/>
      <c r="G1" s="178"/>
      <c r="H1" s="178"/>
      <c r="I1" s="178"/>
      <c r="J1" s="178"/>
      <c r="K1" s="178"/>
      <c r="L1" s="178"/>
      <c r="M1" s="178"/>
      <c r="N1" s="178"/>
    </row>
    <row r="2" spans="1:20" ht="36" customHeight="1" x14ac:dyDescent="0.2">
      <c r="B2" s="179" t="s">
        <v>23</v>
      </c>
      <c r="C2" s="180"/>
      <c r="D2" s="181"/>
      <c r="E2" s="181"/>
      <c r="F2" s="181"/>
      <c r="G2" s="181"/>
      <c r="H2" s="181"/>
      <c r="I2" s="181"/>
      <c r="J2" s="181"/>
      <c r="K2" s="181"/>
      <c r="L2" s="181"/>
      <c r="M2" s="181"/>
      <c r="N2" s="181"/>
      <c r="O2" s="181"/>
      <c r="P2" s="181"/>
      <c r="Q2" s="181"/>
      <c r="R2" s="182"/>
    </row>
    <row r="3" spans="1:20" ht="27" customHeight="1" thickBot="1" x14ac:dyDescent="0.25">
      <c r="B3" s="159" t="s">
        <v>15</v>
      </c>
      <c r="C3" s="160"/>
      <c r="D3" s="161"/>
      <c r="E3" s="161"/>
      <c r="F3" s="161"/>
      <c r="G3" s="161"/>
      <c r="H3" s="161"/>
      <c r="I3" s="161"/>
      <c r="J3" s="161"/>
      <c r="K3" s="161"/>
      <c r="L3" s="161"/>
      <c r="M3" s="161"/>
      <c r="N3" s="161"/>
      <c r="O3" s="161"/>
      <c r="P3" s="161"/>
      <c r="Q3" s="161"/>
      <c r="R3" s="161"/>
    </row>
    <row r="4" spans="1:20" ht="21" customHeight="1" thickBot="1" x14ac:dyDescent="0.25">
      <c r="B4" s="17"/>
      <c r="C4" s="83"/>
      <c r="D4" s="18"/>
      <c r="E4" s="18"/>
      <c r="F4" s="18"/>
      <c r="G4" s="18"/>
      <c r="H4" s="18"/>
      <c r="I4" s="18"/>
      <c r="J4" s="18"/>
      <c r="K4" s="18"/>
      <c r="L4" s="18"/>
      <c r="M4" s="18"/>
      <c r="N4" s="18"/>
      <c r="O4" s="183" t="s">
        <v>13</v>
      </c>
      <c r="P4" s="184"/>
      <c r="Q4" s="184"/>
      <c r="R4" s="184"/>
      <c r="S4" s="184"/>
      <c r="T4" s="30"/>
    </row>
    <row r="5" spans="1:20" s="3" customFormat="1" ht="69" thickBot="1" x14ac:dyDescent="0.25">
      <c r="A5" s="68" t="s">
        <v>9</v>
      </c>
      <c r="B5" s="26" t="s">
        <v>19</v>
      </c>
      <c r="C5" s="69" t="s">
        <v>35</v>
      </c>
      <c r="D5" s="68" t="s">
        <v>16</v>
      </c>
      <c r="E5" s="68" t="s">
        <v>33</v>
      </c>
      <c r="F5" s="68" t="s">
        <v>6</v>
      </c>
      <c r="G5" s="68" t="s">
        <v>5</v>
      </c>
      <c r="H5" s="68" t="s">
        <v>7</v>
      </c>
      <c r="I5" s="68" t="s">
        <v>1</v>
      </c>
      <c r="J5" s="68" t="s">
        <v>2</v>
      </c>
      <c r="K5" s="68" t="s">
        <v>17</v>
      </c>
      <c r="L5" s="68" t="s">
        <v>36</v>
      </c>
      <c r="M5" s="68" t="s">
        <v>18</v>
      </c>
      <c r="N5" s="68" t="s">
        <v>3</v>
      </c>
      <c r="O5" s="24" t="s">
        <v>10</v>
      </c>
      <c r="P5" s="24" t="s">
        <v>11</v>
      </c>
      <c r="Q5" s="24" t="s">
        <v>20</v>
      </c>
      <c r="R5" s="24" t="s">
        <v>12</v>
      </c>
      <c r="S5" s="25" t="s">
        <v>21</v>
      </c>
      <c r="T5" s="31" t="s">
        <v>22</v>
      </c>
    </row>
    <row r="6" spans="1:20" s="3" customFormat="1" ht="44.25" customHeight="1" x14ac:dyDescent="0.2">
      <c r="A6" s="12"/>
      <c r="B6" s="13"/>
      <c r="C6" s="84"/>
      <c r="D6" s="37"/>
      <c r="E6" s="81"/>
      <c r="F6" s="10"/>
      <c r="G6" s="10"/>
      <c r="H6" s="10"/>
      <c r="I6" s="15"/>
      <c r="J6" s="14"/>
      <c r="K6" s="15">
        <f>I6*J6</f>
        <v>0</v>
      </c>
      <c r="L6" s="28"/>
      <c r="M6" s="28"/>
      <c r="N6" s="38">
        <f>K6+L6+M6</f>
        <v>0</v>
      </c>
      <c r="O6" s="32"/>
      <c r="P6" s="19"/>
      <c r="Q6" s="19"/>
      <c r="R6" s="19"/>
      <c r="S6" s="19"/>
      <c r="T6" s="33"/>
    </row>
    <row r="7" spans="1:20" s="3" customFormat="1" ht="52.5" customHeight="1" x14ac:dyDescent="0.2">
      <c r="A7" s="7"/>
      <c r="B7" s="16"/>
      <c r="C7" s="84"/>
      <c r="D7" s="9"/>
      <c r="E7" s="81"/>
      <c r="F7" s="10"/>
      <c r="G7" s="10"/>
      <c r="H7" s="10"/>
      <c r="I7" s="15"/>
      <c r="J7" s="14"/>
      <c r="K7" s="15">
        <f>I7*J7</f>
        <v>0</v>
      </c>
      <c r="L7" s="28"/>
      <c r="M7" s="28"/>
      <c r="N7" s="6">
        <f>K7+L7+M7</f>
        <v>0</v>
      </c>
      <c r="O7" s="32"/>
      <c r="P7" s="19"/>
      <c r="Q7" s="19"/>
      <c r="R7" s="19"/>
      <c r="S7" s="20"/>
      <c r="T7" s="33"/>
    </row>
    <row r="8" spans="1:20" s="3" customFormat="1" ht="46.5" customHeight="1" x14ac:dyDescent="0.2">
      <c r="A8" s="7"/>
      <c r="B8" s="16"/>
      <c r="C8" s="84"/>
      <c r="D8" s="9"/>
      <c r="E8" s="81"/>
      <c r="F8" s="10"/>
      <c r="G8" s="10"/>
      <c r="H8" s="10"/>
      <c r="I8" s="15"/>
      <c r="J8" s="14"/>
      <c r="K8" s="15">
        <f>I8*J8</f>
        <v>0</v>
      </c>
      <c r="L8" s="28"/>
      <c r="M8" s="28"/>
      <c r="N8" s="6">
        <f>K8+L8+M8</f>
        <v>0</v>
      </c>
      <c r="O8" s="32"/>
      <c r="P8" s="19"/>
      <c r="Q8" s="19"/>
      <c r="R8" s="19"/>
      <c r="S8" s="20"/>
      <c r="T8" s="33"/>
    </row>
    <row r="9" spans="1:20" ht="48.75" customHeight="1" thickBot="1" x14ac:dyDescent="0.25">
      <c r="A9" s="21" t="s">
        <v>14</v>
      </c>
      <c r="B9" s="8"/>
      <c r="C9" s="11"/>
      <c r="D9" s="11"/>
      <c r="E9" s="81"/>
      <c r="F9" s="11"/>
      <c r="G9" s="11"/>
      <c r="H9" s="11"/>
      <c r="I9" s="11"/>
      <c r="J9" s="11"/>
      <c r="K9" s="11"/>
      <c r="L9" s="11"/>
      <c r="M9" s="11"/>
      <c r="N9" s="29">
        <f t="shared" ref="N9:S9" si="0" xml:space="preserve"> SUM(N6:N8)</f>
        <v>0</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topLeftCell="A2" workbookViewId="0">
      <selection activeCell="A5" sqref="A5:N5"/>
    </sheetView>
  </sheetViews>
  <sheetFormatPr baseColWidth="10" defaultColWidth="11" defaultRowHeight="16" x14ac:dyDescent="0.2"/>
  <cols>
    <col min="1" max="1" width="9.1640625" style="4"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B1" s="189" t="s">
        <v>0</v>
      </c>
      <c r="C1" s="189"/>
      <c r="D1" s="189"/>
      <c r="E1" s="189"/>
      <c r="F1" s="189"/>
      <c r="G1" s="189"/>
      <c r="H1" s="189"/>
      <c r="I1" s="189"/>
      <c r="J1" s="189"/>
      <c r="K1" s="189"/>
      <c r="L1" s="189"/>
    </row>
    <row r="2" spans="1:20" x14ac:dyDescent="0.2">
      <c r="B2" s="188" t="s">
        <v>38</v>
      </c>
      <c r="C2" s="188"/>
      <c r="D2" s="188"/>
      <c r="E2" s="188"/>
      <c r="F2" s="188"/>
      <c r="G2" s="188"/>
      <c r="H2" s="188"/>
      <c r="I2" s="188"/>
      <c r="J2" s="188"/>
      <c r="K2" s="188"/>
      <c r="L2" s="188"/>
    </row>
    <row r="3" spans="1:20" ht="43.75" customHeight="1" x14ac:dyDescent="0.2">
      <c r="B3" s="190" t="s">
        <v>24</v>
      </c>
      <c r="C3" s="191"/>
      <c r="D3" s="192"/>
      <c r="E3" s="192"/>
      <c r="F3" s="192"/>
      <c r="G3" s="192"/>
      <c r="H3" s="192"/>
      <c r="I3" s="192"/>
      <c r="J3" s="192"/>
      <c r="K3" s="192"/>
      <c r="L3" s="192"/>
      <c r="M3" s="192"/>
      <c r="N3" s="192"/>
      <c r="O3" s="192"/>
      <c r="P3" s="192"/>
    </row>
    <row r="4" spans="1:20" ht="55.75" customHeight="1" x14ac:dyDescent="0.2">
      <c r="B4" s="193" t="s">
        <v>8</v>
      </c>
      <c r="C4" s="194"/>
      <c r="D4" s="195"/>
      <c r="E4" s="195"/>
      <c r="F4" s="195"/>
      <c r="G4" s="195"/>
      <c r="H4" s="195"/>
      <c r="I4" s="195"/>
      <c r="J4" s="195"/>
      <c r="K4" s="195"/>
      <c r="L4" s="195"/>
      <c r="M4" s="195"/>
      <c r="N4" s="195"/>
      <c r="O4" s="195"/>
      <c r="P4" s="195"/>
    </row>
    <row r="5" spans="1:20" s="40" customFormat="1" ht="31.75" customHeight="1" x14ac:dyDescent="0.2">
      <c r="A5" s="166"/>
      <c r="B5" s="166"/>
      <c r="C5" s="166"/>
      <c r="D5" s="166"/>
      <c r="E5" s="166"/>
      <c r="F5" s="166"/>
      <c r="G5" s="166"/>
      <c r="H5" s="166"/>
      <c r="I5" s="166"/>
      <c r="J5" s="166"/>
      <c r="K5" s="166"/>
      <c r="L5" s="166"/>
      <c r="M5" s="166"/>
      <c r="N5" s="166"/>
      <c r="O5" s="196" t="s">
        <v>13</v>
      </c>
      <c r="P5" s="196"/>
      <c r="Q5" s="196"/>
      <c r="R5" s="196"/>
      <c r="S5" s="196"/>
    </row>
    <row r="6" spans="1:20" s="23" customFormat="1" ht="52" x14ac:dyDescent="0.2">
      <c r="A6" s="68" t="s">
        <v>25</v>
      </c>
      <c r="B6" s="69" t="s">
        <v>28</v>
      </c>
      <c r="C6" s="69" t="s">
        <v>35</v>
      </c>
      <c r="D6" s="70" t="s">
        <v>30</v>
      </c>
      <c r="E6" s="70" t="s">
        <v>33</v>
      </c>
      <c r="F6" s="68" t="s">
        <v>6</v>
      </c>
      <c r="G6" s="68" t="s">
        <v>5</v>
      </c>
      <c r="H6" s="68" t="s">
        <v>7</v>
      </c>
      <c r="I6" s="68" t="s">
        <v>1</v>
      </c>
      <c r="J6" s="68" t="s">
        <v>26</v>
      </c>
      <c r="K6" s="71" t="s">
        <v>17</v>
      </c>
      <c r="L6" s="68" t="s">
        <v>36</v>
      </c>
      <c r="M6" s="68" t="s">
        <v>18</v>
      </c>
      <c r="N6" s="68" t="s">
        <v>3</v>
      </c>
      <c r="O6" s="22" t="s">
        <v>10</v>
      </c>
      <c r="P6" s="22" t="s">
        <v>11</v>
      </c>
      <c r="Q6" s="22" t="s">
        <v>20</v>
      </c>
      <c r="R6" s="22" t="s">
        <v>12</v>
      </c>
      <c r="S6" s="22" t="s">
        <v>21</v>
      </c>
      <c r="T6" s="27" t="s">
        <v>22</v>
      </c>
    </row>
    <row r="7" spans="1:20" s="40" customFormat="1" ht="14" x14ac:dyDescent="0.2">
      <c r="A7" s="39"/>
      <c r="B7" s="58"/>
      <c r="C7" s="58"/>
      <c r="D7" s="45"/>
      <c r="E7" s="45"/>
      <c r="F7" s="46"/>
      <c r="G7" s="46"/>
      <c r="H7" s="46"/>
      <c r="I7" s="51"/>
      <c r="J7" s="39"/>
      <c r="K7" s="52"/>
      <c r="L7" s="52"/>
      <c r="M7" s="52"/>
      <c r="N7" s="53"/>
      <c r="O7" s="54"/>
      <c r="P7" s="56"/>
      <c r="Q7" s="42"/>
      <c r="R7" s="42"/>
      <c r="S7" s="57"/>
    </row>
    <row r="8" spans="1:20" s="40" customFormat="1" ht="14" x14ac:dyDescent="0.2">
      <c r="A8" s="39"/>
      <c r="B8" s="58"/>
      <c r="C8" s="58"/>
      <c r="D8" s="45"/>
      <c r="E8" s="45"/>
      <c r="F8" s="46"/>
      <c r="G8" s="46"/>
      <c r="H8" s="46"/>
      <c r="I8" s="51"/>
      <c r="J8" s="39"/>
      <c r="K8" s="52"/>
      <c r="L8" s="52"/>
      <c r="M8" s="52"/>
      <c r="N8" s="53"/>
      <c r="O8" s="54"/>
      <c r="P8" s="56"/>
      <c r="Q8" s="42"/>
      <c r="R8" s="42"/>
      <c r="S8" s="57"/>
    </row>
    <row r="9" spans="1:20" s="40" customFormat="1" ht="14" x14ac:dyDescent="0.2">
      <c r="A9" s="39"/>
      <c r="B9" s="59"/>
      <c r="C9" s="59"/>
      <c r="D9" s="45"/>
      <c r="E9" s="45"/>
      <c r="F9" s="46"/>
      <c r="G9" s="46"/>
      <c r="H9" s="45"/>
      <c r="I9" s="48"/>
      <c r="J9" s="47"/>
      <c r="K9" s="52"/>
      <c r="L9" s="52"/>
      <c r="M9" s="52"/>
      <c r="N9" s="53"/>
      <c r="O9" s="54"/>
      <c r="P9" s="56"/>
      <c r="Q9" s="42"/>
      <c r="R9" s="42"/>
      <c r="S9" s="57"/>
    </row>
    <row r="10" spans="1:20" s="23" customFormat="1" ht="20.25" customHeight="1" x14ac:dyDescent="0.15">
      <c r="A10" s="39"/>
      <c r="B10" s="59"/>
      <c r="C10" s="59"/>
      <c r="D10" s="45"/>
      <c r="E10" s="45"/>
      <c r="F10" s="46"/>
      <c r="G10" s="46"/>
      <c r="H10" s="45"/>
      <c r="I10" s="48"/>
      <c r="J10" s="49"/>
      <c r="K10" s="52"/>
      <c r="L10" s="52"/>
      <c r="M10" s="52"/>
      <c r="N10" s="53"/>
      <c r="O10" s="22"/>
      <c r="P10" s="22"/>
      <c r="Q10" s="22"/>
      <c r="R10" s="22"/>
      <c r="S10" s="57"/>
    </row>
    <row r="11" spans="1:20" s="40" customFormat="1" ht="15" thickBot="1" x14ac:dyDescent="0.25">
      <c r="A11" s="39"/>
      <c r="B11" s="59"/>
      <c r="C11" s="59"/>
      <c r="D11" s="45"/>
      <c r="E11" s="45"/>
      <c r="F11" s="46"/>
      <c r="G11" s="46"/>
      <c r="H11" s="45"/>
      <c r="I11" s="48"/>
      <c r="J11" s="47"/>
      <c r="K11" s="52"/>
      <c r="L11" s="52"/>
      <c r="M11" s="52"/>
      <c r="N11" s="53"/>
      <c r="O11" s="185" t="s">
        <v>31</v>
      </c>
      <c r="P11" s="186"/>
      <c r="Q11" s="186"/>
      <c r="R11" s="186"/>
      <c r="S11" s="187"/>
    </row>
    <row r="12" spans="1:20" s="67" customFormat="1" ht="28" customHeight="1" thickBot="1" x14ac:dyDescent="0.25">
      <c r="A12" s="153" t="s">
        <v>29</v>
      </c>
      <c r="B12" s="154"/>
      <c r="C12" s="154"/>
      <c r="D12" s="154"/>
      <c r="E12" s="154"/>
      <c r="F12" s="154"/>
      <c r="G12" s="154"/>
      <c r="H12" s="154"/>
      <c r="I12" s="154"/>
      <c r="J12" s="154"/>
      <c r="K12" s="154"/>
      <c r="L12" s="154"/>
      <c r="M12" s="155"/>
      <c r="N12" s="63">
        <f>SUM(N7:N11)</f>
        <v>0</v>
      </c>
      <c r="O12" s="64"/>
      <c r="P12" s="65"/>
      <c r="Q12" s="65"/>
      <c r="R12" s="65"/>
      <c r="S12" s="66"/>
    </row>
    <row r="13" spans="1:20" x14ac:dyDescent="0.2">
      <c r="L13" s="72" t="s">
        <v>4</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IE- LOTTERY</vt:lpstr>
      <vt:lpstr>CTE</vt:lpstr>
      <vt:lpstr>Personnel + OTHER</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2022-01-12T00:28:51Z</cp:lastPrinted>
  <dcterms:created xsi:type="dcterms:W3CDTF">2016-03-02T05:06:15Z</dcterms:created>
  <dcterms:modified xsi:type="dcterms:W3CDTF">2022-01-31T19:42:09Z</dcterms:modified>
</cp:coreProperties>
</file>